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pfs15\homelz$\SMandrovski\Offline Records (CS)\SMS - Tools Forms - Forms ~ PERSONNEL - OCCUPATIONAL HEALTH AND SAFETY\"/>
    </mc:Choice>
  </mc:AlternateContent>
  <bookViews>
    <workbookView xWindow="0" yWindow="0" windowWidth="21750" windowHeight="11715"/>
  </bookViews>
  <sheets>
    <sheet name="WHSMP Review Form" sheetId="1" r:id="rId1"/>
    <sheet name="Stats Dashboard" sheetId="4" r:id="rId2"/>
    <sheet name="Guidance Notes" sheetId="7" r:id="rId3"/>
    <sheet name="Stats" sheetId="5" state="hidden" r:id="rId4"/>
    <sheet name="DropDown" sheetId="3" state="hidden" r:id="rId5"/>
    <sheet name="Comparison" sheetId="6" state="hidden" r:id="rId6"/>
  </sheets>
  <definedNames>
    <definedName name="_xlnm.Print_Area" localSheetId="2">'Guidance Notes'!$B$1:$C$83</definedName>
    <definedName name="_xlnm.Print_Area" localSheetId="1">'Stats Dashboard'!$B$1:$R$37</definedName>
    <definedName name="_xlnm.Print_Area" localSheetId="0">'WHSMP Review Form'!$B$1:$H$175</definedName>
    <definedName name="_xlnm.Print_Titles" localSheetId="0">'WHSMP Review Form'!$60:$61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6" i="5" l="1"/>
  <c r="AG18" i="5"/>
  <c r="AG17" i="5"/>
  <c r="AG15" i="5"/>
  <c r="AG14" i="5"/>
  <c r="AG13" i="5"/>
  <c r="AG12" i="5"/>
  <c r="AG11" i="5"/>
  <c r="AG10" i="5"/>
  <c r="AG9" i="5"/>
  <c r="S9" i="5"/>
  <c r="S18" i="5"/>
  <c r="S17" i="5"/>
  <c r="S16" i="5"/>
  <c r="S15" i="5"/>
  <c r="S14" i="5"/>
  <c r="S13" i="5"/>
  <c r="S12" i="5"/>
  <c r="S11" i="5"/>
  <c r="S10" i="5"/>
  <c r="R9" i="5" l="1"/>
  <c r="AT28" i="5" l="1"/>
  <c r="AT29" i="5"/>
  <c r="AT30" i="5"/>
  <c r="AT31" i="5"/>
  <c r="AT32" i="5"/>
  <c r="AT33" i="5"/>
  <c r="AT34" i="5"/>
  <c r="AT35" i="5"/>
  <c r="AT36" i="5"/>
  <c r="AT27" i="5"/>
  <c r="E31" i="1" l="1"/>
  <c r="H31" i="1" l="1"/>
  <c r="E8" i="1" l="1"/>
  <c r="AX29" i="5" l="1"/>
  <c r="G11" i="5"/>
  <c r="D19" i="5"/>
  <c r="D22" i="5" s="1"/>
  <c r="D4" i="5"/>
  <c r="D3" i="4" s="1"/>
  <c r="P11" i="5"/>
  <c r="P12" i="5"/>
  <c r="N14" i="4" s="1"/>
  <c r="P13" i="5"/>
  <c r="N15" i="4" s="1"/>
  <c r="P14" i="5"/>
  <c r="N16" i="4" s="1"/>
  <c r="P15" i="5"/>
  <c r="N17" i="4" s="1"/>
  <c r="P16" i="5"/>
  <c r="N18" i="4" s="1"/>
  <c r="P17" i="5"/>
  <c r="P18" i="5"/>
  <c r="N20" i="4" s="1"/>
  <c r="Q11" i="5"/>
  <c r="O13" i="4" s="1"/>
  <c r="Q12" i="5"/>
  <c r="O14" i="4" s="1"/>
  <c r="Q13" i="5"/>
  <c r="O15" i="4" s="1"/>
  <c r="Q14" i="5"/>
  <c r="O16" i="4" s="1"/>
  <c r="Q15" i="5"/>
  <c r="O17" i="4" s="1"/>
  <c r="Q16" i="5"/>
  <c r="O18" i="4" s="1"/>
  <c r="Q17" i="5"/>
  <c r="O19" i="4" s="1"/>
  <c r="Q18" i="5"/>
  <c r="O20" i="4" s="1"/>
  <c r="R11" i="5"/>
  <c r="R12" i="5"/>
  <c r="P14" i="4" s="1"/>
  <c r="R13" i="5"/>
  <c r="P15" i="4" s="1"/>
  <c r="R14" i="5"/>
  <c r="R15" i="5"/>
  <c r="P17" i="4" s="1"/>
  <c r="R16" i="5"/>
  <c r="R17" i="5"/>
  <c r="P19" i="4" s="1"/>
  <c r="R18" i="5"/>
  <c r="Q13" i="4"/>
  <c r="Q14" i="4"/>
  <c r="Q15" i="4"/>
  <c r="Q17" i="4"/>
  <c r="Q18" i="4"/>
  <c r="Q20" i="4"/>
  <c r="P9" i="5"/>
  <c r="N11" i="4" s="1"/>
  <c r="P10" i="5"/>
  <c r="Q9" i="5"/>
  <c r="Q10" i="5"/>
  <c r="R10" i="5"/>
  <c r="P12" i="4" s="1"/>
  <c r="Q11" i="4"/>
  <c r="Q12" i="4"/>
  <c r="AD11" i="5"/>
  <c r="H13" i="4" s="1"/>
  <c r="AD12" i="5"/>
  <c r="AD13" i="5"/>
  <c r="H15" i="4" s="1"/>
  <c r="AD14" i="5"/>
  <c r="AD15" i="5"/>
  <c r="H17" i="4" s="1"/>
  <c r="AD16" i="5"/>
  <c r="AD17" i="5"/>
  <c r="H19" i="4" s="1"/>
  <c r="AD18" i="5"/>
  <c r="AE11" i="5"/>
  <c r="I13" i="4" s="1"/>
  <c r="AE12" i="5"/>
  <c r="I14" i="4" s="1"/>
  <c r="AE13" i="5"/>
  <c r="I15" i="4" s="1"/>
  <c r="AE14" i="5"/>
  <c r="I16" i="4" s="1"/>
  <c r="AE15" i="5"/>
  <c r="I17" i="4" s="1"/>
  <c r="AE16" i="5"/>
  <c r="I18" i="4" s="1"/>
  <c r="AE17" i="5"/>
  <c r="I19" i="4" s="1"/>
  <c r="AE18" i="5"/>
  <c r="I20" i="4" s="1"/>
  <c r="AF11" i="5"/>
  <c r="AF12" i="5"/>
  <c r="J14" i="4" s="1"/>
  <c r="AF13" i="5"/>
  <c r="AF14" i="5"/>
  <c r="J16" i="4" s="1"/>
  <c r="AF15" i="5"/>
  <c r="AF16" i="5"/>
  <c r="J18" i="4" s="1"/>
  <c r="AF17" i="5"/>
  <c r="AF18" i="5"/>
  <c r="J20" i="4" s="1"/>
  <c r="K14" i="4"/>
  <c r="K16" i="4"/>
  <c r="K17" i="4"/>
  <c r="K18" i="4"/>
  <c r="K20" i="4"/>
  <c r="AD9" i="5"/>
  <c r="AD10" i="5"/>
  <c r="H12" i="4" s="1"/>
  <c r="AE9" i="5"/>
  <c r="I11" i="4" s="1"/>
  <c r="AE10" i="5"/>
  <c r="AF9" i="5"/>
  <c r="AF10" i="5"/>
  <c r="J12" i="4" s="1"/>
  <c r="K11" i="4"/>
  <c r="K12" i="4"/>
  <c r="AZ36" i="5"/>
  <c r="AZ27" i="5"/>
  <c r="AZ28" i="5"/>
  <c r="AZ29" i="5"/>
  <c r="AZ30" i="5"/>
  <c r="AZ31" i="5"/>
  <c r="AZ32" i="5"/>
  <c r="AZ33" i="5"/>
  <c r="AZ34" i="5"/>
  <c r="AZ35" i="5"/>
  <c r="AY36" i="5"/>
  <c r="AY27" i="5"/>
  <c r="AY28" i="5"/>
  <c r="AY29" i="5"/>
  <c r="AY30" i="5"/>
  <c r="BE30" i="5" s="1"/>
  <c r="E30" i="4" s="1"/>
  <c r="AY31" i="5"/>
  <c r="AY32" i="5"/>
  <c r="AY33" i="5"/>
  <c r="AY34" i="5"/>
  <c r="E18" i="4" s="1"/>
  <c r="AY35" i="5"/>
  <c r="AS29" i="5"/>
  <c r="AX36" i="5"/>
  <c r="AX27" i="5"/>
  <c r="AX28" i="5"/>
  <c r="AX30" i="5"/>
  <c r="AX31" i="5"/>
  <c r="D15" i="4" s="1"/>
  <c r="AR29" i="5"/>
  <c r="A6" i="6"/>
  <c r="A7" i="6"/>
  <c r="A8" i="6" s="1"/>
  <c r="A9" i="6" s="1"/>
  <c r="A10" i="6" s="1"/>
  <c r="A11" i="6" s="1"/>
  <c r="A12" i="6" s="1"/>
  <c r="A13" i="6" s="1"/>
  <c r="A14" i="6" s="1"/>
  <c r="A15" i="6" s="1"/>
  <c r="A16" i="6" s="1"/>
  <c r="A17" i="6" s="1"/>
  <c r="A18" i="6" s="1"/>
  <c r="A19" i="6" s="1"/>
  <c r="A20" i="6" s="1"/>
  <c r="A21" i="6" s="1"/>
  <c r="A22" i="6" s="1"/>
  <c r="A23" i="6" s="1"/>
  <c r="A24" i="6" s="1"/>
  <c r="A43" i="1"/>
  <c r="A44" i="1" s="1"/>
  <c r="A45" i="1" s="1"/>
  <c r="A46" i="1" s="1"/>
  <c r="A47" i="1" s="1"/>
  <c r="A48" i="1" s="1"/>
  <c r="A49" i="1" s="1"/>
  <c r="A50" i="1" s="1"/>
  <c r="A51" i="1" s="1"/>
  <c r="A52" i="1" s="1"/>
  <c r="A53" i="1" s="1"/>
  <c r="A54" i="1" s="1"/>
  <c r="A55" i="1" s="1"/>
  <c r="A56" i="1" s="1"/>
  <c r="A57" i="1" s="1"/>
  <c r="A58" i="1" s="1"/>
  <c r="A59" i="1" s="1"/>
  <c r="H10" i="5" s="1"/>
  <c r="A64" i="1"/>
  <c r="A65" i="1" s="1"/>
  <c r="A66" i="1" s="1"/>
  <c r="A67"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H11" i="5"/>
  <c r="U11" i="5" s="1"/>
  <c r="A103" i="1"/>
  <c r="A104" i="1" s="1"/>
  <c r="A106" i="1" s="1"/>
  <c r="A107" i="1" s="1"/>
  <c r="A108" i="1" s="1"/>
  <c r="A109" i="1" s="1"/>
  <c r="A110" i="1" s="1"/>
  <c r="A111" i="1" s="1"/>
  <c r="A112" i="1" s="1"/>
  <c r="A113" i="1" s="1"/>
  <c r="A114" i="1" s="1"/>
  <c r="A115" i="1" s="1"/>
  <c r="A116" i="1" s="1"/>
  <c r="A117" i="1" s="1"/>
  <c r="H12" i="5" s="1"/>
  <c r="A121" i="1"/>
  <c r="A122" i="1" s="1"/>
  <c r="H13" i="5" s="1"/>
  <c r="A124" i="1"/>
  <c r="A126" i="1" s="1"/>
  <c r="A127" i="1" s="1"/>
  <c r="A128" i="1" s="1"/>
  <c r="A129" i="1" s="1"/>
  <c r="A130" i="1" s="1"/>
  <c r="A131" i="1" s="1"/>
  <c r="A132" i="1" s="1"/>
  <c r="A133" i="1" s="1"/>
  <c r="A134" i="1" s="1"/>
  <c r="A135" i="1" s="1"/>
  <c r="A136" i="1" s="1"/>
  <c r="H14" i="5" s="1"/>
  <c r="A140" i="1"/>
  <c r="A141" i="1" s="1"/>
  <c r="A142" i="1" s="1"/>
  <c r="H15" i="5" s="1"/>
  <c r="A146" i="1"/>
  <c r="A147" i="1" s="1"/>
  <c r="A148" i="1" s="1"/>
  <c r="A149" i="1" s="1"/>
  <c r="H16" i="5" s="1"/>
  <c r="A153" i="1"/>
  <c r="A154" i="1" s="1"/>
  <c r="A155" i="1" s="1"/>
  <c r="A156" i="1" s="1"/>
  <c r="A157" i="1" s="1"/>
  <c r="A158" i="1" s="1"/>
  <c r="A159" i="1" s="1"/>
  <c r="A160" i="1" s="1"/>
  <c r="A161" i="1" s="1"/>
  <c r="H17" i="5" s="1"/>
  <c r="H18" i="5"/>
  <c r="U18" i="5" s="1"/>
  <c r="E19" i="5"/>
  <c r="A23" i="1"/>
  <c r="A24" i="1" s="1"/>
  <c r="A25" i="1" s="1"/>
  <c r="A26" i="1" s="1"/>
  <c r="A27" i="1" s="1"/>
  <c r="A28" i="1" s="1"/>
  <c r="H9" i="5" s="1"/>
  <c r="A165" i="1"/>
  <c r="A166" i="1" s="1"/>
  <c r="A167" i="1" s="1"/>
  <c r="A168" i="1" s="1"/>
  <c r="A169" i="1" s="1"/>
  <c r="A170" i="1" s="1"/>
  <c r="A171" i="1" s="1"/>
  <c r="A172" i="1" s="1"/>
  <c r="A173" i="1" s="1"/>
  <c r="AS32" i="5"/>
  <c r="AS33" i="5"/>
  <c r="AS34" i="5"/>
  <c r="AS35" i="5"/>
  <c r="AS36" i="5"/>
  <c r="AS27" i="5"/>
  <c r="AS37" i="5" s="1"/>
  <c r="AS28" i="5"/>
  <c r="AS30" i="5"/>
  <c r="AS31" i="5"/>
  <c r="AR27" i="5"/>
  <c r="AR37" i="5" s="1"/>
  <c r="AR28" i="5"/>
  <c r="AR30" i="5"/>
  <c r="AR31" i="5"/>
  <c r="AR32" i="5"/>
  <c r="AR33" i="5"/>
  <c r="AR34" i="5"/>
  <c r="AR35" i="5"/>
  <c r="AR36" i="5"/>
  <c r="E22" i="5"/>
  <c r="G9" i="5"/>
  <c r="G19" i="5" s="1"/>
  <c r="G10" i="5"/>
  <c r="G12" i="5"/>
  <c r="G13" i="5"/>
  <c r="G14" i="5"/>
  <c r="G15" i="5"/>
  <c r="G16" i="5"/>
  <c r="G17" i="5"/>
  <c r="G18" i="5"/>
  <c r="F19" i="5"/>
  <c r="F22" i="5" s="1"/>
  <c r="D20" i="5"/>
  <c r="L4" i="4" l="1"/>
  <c r="D23" i="5"/>
  <c r="L5" i="4"/>
  <c r="G22" i="5"/>
  <c r="L6" i="4" s="1"/>
  <c r="G25" i="5"/>
  <c r="I15" i="5"/>
  <c r="BD30" i="5"/>
  <c r="D30" i="4" s="1"/>
  <c r="BE33" i="5"/>
  <c r="E33" i="4" s="1"/>
  <c r="E13" i="4"/>
  <c r="I13" i="5"/>
  <c r="I9" i="5"/>
  <c r="BD27" i="5"/>
  <c r="D27" i="4" s="1"/>
  <c r="E19" i="4"/>
  <c r="BE31" i="5"/>
  <c r="E31" i="4" s="1"/>
  <c r="BE27" i="5"/>
  <c r="E27" i="4" s="1"/>
  <c r="BD29" i="5"/>
  <c r="D29" i="4" s="1"/>
  <c r="T15" i="5"/>
  <c r="S29" i="5"/>
  <c r="Q29" i="4" s="1"/>
  <c r="E17" i="4"/>
  <c r="I18" i="5"/>
  <c r="BE35" i="5"/>
  <c r="E35" i="4" s="1"/>
  <c r="E15" i="4"/>
  <c r="E11" i="4"/>
  <c r="D11" i="4"/>
  <c r="BE29" i="5"/>
  <c r="E29" i="4" s="1"/>
  <c r="D14" i="4"/>
  <c r="BE34" i="5"/>
  <c r="E34" i="4" s="1"/>
  <c r="I11" i="5"/>
  <c r="AU33" i="5"/>
  <c r="AU29" i="5"/>
  <c r="AU36" i="5"/>
  <c r="D15" i="1"/>
  <c r="T9" i="5"/>
  <c r="U16" i="5"/>
  <c r="S34" i="5" s="1"/>
  <c r="Q34" i="4" s="1"/>
  <c r="I16" i="5"/>
  <c r="D13" i="4"/>
  <c r="AI18" i="5"/>
  <c r="T13" i="5"/>
  <c r="AH11" i="5"/>
  <c r="AI11" i="5"/>
  <c r="AD29" i="5" s="1"/>
  <c r="H29" i="4" s="1"/>
  <c r="U17" i="5"/>
  <c r="P35" i="5" s="1"/>
  <c r="N35" i="4" s="1"/>
  <c r="AU35" i="5"/>
  <c r="I17" i="5"/>
  <c r="AI17" i="5"/>
  <c r="AF35" i="5" s="1"/>
  <c r="J35" i="4" s="1"/>
  <c r="AI14" i="5"/>
  <c r="AD32" i="5" s="1"/>
  <c r="H32" i="4" s="1"/>
  <c r="I14" i="5"/>
  <c r="U14" i="5"/>
  <c r="R32" i="5" s="1"/>
  <c r="P32" i="4" s="1"/>
  <c r="AU32" i="5"/>
  <c r="U12" i="5"/>
  <c r="P30" i="5" s="1"/>
  <c r="N30" i="4" s="1"/>
  <c r="AU30" i="5"/>
  <c r="AI12" i="5"/>
  <c r="I12" i="5"/>
  <c r="I10" i="5"/>
  <c r="AU28" i="5"/>
  <c r="AI10" i="5"/>
  <c r="AE28" i="5" s="1"/>
  <c r="I28" i="4" s="1"/>
  <c r="U10" i="5"/>
  <c r="P28" i="5" s="1"/>
  <c r="N28" i="4" s="1"/>
  <c r="Q36" i="5"/>
  <c r="O36" i="4" s="1"/>
  <c r="S36" i="5"/>
  <c r="Q36" i="4" s="1"/>
  <c r="R36" i="5"/>
  <c r="P36" i="4" s="1"/>
  <c r="U13" i="5"/>
  <c r="Q31" i="5" s="1"/>
  <c r="O31" i="4" s="1"/>
  <c r="AI13" i="5"/>
  <c r="AG31" i="5" s="1"/>
  <c r="K31" i="4" s="1"/>
  <c r="AU31" i="5"/>
  <c r="Q19" i="4"/>
  <c r="Q16" i="4"/>
  <c r="N19" i="4"/>
  <c r="T17" i="5"/>
  <c r="E14" i="4"/>
  <c r="BD31" i="5"/>
  <c r="D31" i="4" s="1"/>
  <c r="AF19" i="5"/>
  <c r="J21" i="4" s="1"/>
  <c r="J11" i="4"/>
  <c r="AH9" i="5"/>
  <c r="BF27" i="5" s="1"/>
  <c r="F27" i="4" s="1"/>
  <c r="H11" i="4"/>
  <c r="K13" i="4"/>
  <c r="AH15" i="5"/>
  <c r="F17" i="4" s="1"/>
  <c r="AH13" i="5"/>
  <c r="T10" i="5"/>
  <c r="N12" i="4"/>
  <c r="R12" i="4" s="1"/>
  <c r="P13" i="4"/>
  <c r="T11" i="5"/>
  <c r="R29" i="5"/>
  <c r="P29" i="4" s="1"/>
  <c r="AU27" i="5"/>
  <c r="H19" i="5"/>
  <c r="AI16" i="5"/>
  <c r="AD34" i="5" s="1"/>
  <c r="H34" i="4" s="1"/>
  <c r="AU34" i="5"/>
  <c r="D20" i="4"/>
  <c r="BD36" i="5"/>
  <c r="D36" i="4" s="1"/>
  <c r="BE36" i="5"/>
  <c r="E36" i="4" s="1"/>
  <c r="E20" i="4"/>
  <c r="AH17" i="5"/>
  <c r="K19" i="4"/>
  <c r="K15" i="4"/>
  <c r="AX37" i="5"/>
  <c r="BD37" i="5" s="1"/>
  <c r="AY37" i="5"/>
  <c r="BE37" i="5" s="1"/>
  <c r="BG41" i="5" s="1"/>
  <c r="AG19" i="5"/>
  <c r="K21" i="4" s="1"/>
  <c r="S19" i="5"/>
  <c r="Q21" i="4" s="1"/>
  <c r="Q19" i="5"/>
  <c r="O21" i="4" s="1"/>
  <c r="R15" i="4"/>
  <c r="BD28" i="5"/>
  <c r="D28" i="4" s="1"/>
  <c r="O11" i="4"/>
  <c r="R11" i="4" s="1"/>
  <c r="P19" i="5"/>
  <c r="N21" i="4" s="1"/>
  <c r="BE28" i="5"/>
  <c r="E28" i="4" s="1"/>
  <c r="E12" i="4"/>
  <c r="P18" i="4"/>
  <c r="R18" i="4" s="1"/>
  <c r="T16" i="5"/>
  <c r="E16" i="4"/>
  <c r="BE32" i="5"/>
  <c r="E32" i="4" s="1"/>
  <c r="R19" i="5"/>
  <c r="P20" i="4"/>
  <c r="R20" i="4" s="1"/>
  <c r="T18" i="5"/>
  <c r="P36" i="5"/>
  <c r="N36" i="4" s="1"/>
  <c r="D12" i="4"/>
  <c r="U15" i="5"/>
  <c r="AI15" i="5"/>
  <c r="AF33" i="5" s="1"/>
  <c r="J33" i="4" s="1"/>
  <c r="Q29" i="5"/>
  <c r="O29" i="4" s="1"/>
  <c r="P29" i="5"/>
  <c r="N29" i="4" s="1"/>
  <c r="AE19" i="5"/>
  <c r="I12" i="4"/>
  <c r="L12" i="4" s="1"/>
  <c r="J17" i="4"/>
  <c r="L17" i="4" s="1"/>
  <c r="J13" i="4"/>
  <c r="I23" i="4"/>
  <c r="H18" i="4"/>
  <c r="L18" i="4" s="1"/>
  <c r="AH16" i="5"/>
  <c r="H14" i="4"/>
  <c r="L14" i="4" s="1"/>
  <c r="AH12" i="5"/>
  <c r="R14" i="4"/>
  <c r="P16" i="4"/>
  <c r="T14" i="5"/>
  <c r="O23" i="4"/>
  <c r="R17" i="4"/>
  <c r="AI9" i="5"/>
  <c r="U9" i="5"/>
  <c r="AZ37" i="5"/>
  <c r="AD19" i="5"/>
  <c r="AH10" i="5"/>
  <c r="J19" i="4"/>
  <c r="J15" i="4"/>
  <c r="H20" i="4"/>
  <c r="L20" i="4" s="1"/>
  <c r="AH18" i="5"/>
  <c r="H16" i="4"/>
  <c r="L16" i="4" s="1"/>
  <c r="AH14" i="5"/>
  <c r="T12" i="5"/>
  <c r="N13" i="4"/>
  <c r="D11" i="1" l="1"/>
  <c r="BG40" i="5"/>
  <c r="E11" i="1" s="1"/>
  <c r="R34" i="5"/>
  <c r="P34" i="4" s="1"/>
  <c r="AJ14" i="5"/>
  <c r="AF31" i="5"/>
  <c r="J31" i="4" s="1"/>
  <c r="P34" i="5"/>
  <c r="N34" i="4" s="1"/>
  <c r="AG29" i="5"/>
  <c r="K29" i="4" s="1"/>
  <c r="R16" i="4"/>
  <c r="T28" i="5"/>
  <c r="Q23" i="4"/>
  <c r="Q34" i="5"/>
  <c r="O34" i="4" s="1"/>
  <c r="E21" i="4"/>
  <c r="BF33" i="5"/>
  <c r="F33" i="4" s="1"/>
  <c r="Q32" i="5"/>
  <c r="O32" i="4" s="1"/>
  <c r="F11" i="4"/>
  <c r="AH29" i="5"/>
  <c r="S35" i="5"/>
  <c r="Q35" i="4" s="1"/>
  <c r="AF29" i="5"/>
  <c r="J29" i="4" s="1"/>
  <c r="K23" i="4"/>
  <c r="R19" i="4"/>
  <c r="Q30" i="5"/>
  <c r="O30" i="4" s="1"/>
  <c r="T27" i="5"/>
  <c r="AF36" i="5"/>
  <c r="J36" i="4" s="1"/>
  <c r="AD36" i="5"/>
  <c r="H36" i="4" s="1"/>
  <c r="P31" i="5"/>
  <c r="N31" i="4" s="1"/>
  <c r="AE36" i="5"/>
  <c r="I36" i="4" s="1"/>
  <c r="T35" i="5"/>
  <c r="AG36" i="5"/>
  <c r="K36" i="4" s="1"/>
  <c r="P23" i="4"/>
  <c r="S32" i="5"/>
  <c r="Q32" i="4" s="1"/>
  <c r="AE29" i="5"/>
  <c r="I29" i="4" s="1"/>
  <c r="AJ11" i="5"/>
  <c r="BF40" i="5"/>
  <c r="D10" i="4" s="1"/>
  <c r="L15" i="4"/>
  <c r="L13" i="4"/>
  <c r="P32" i="5"/>
  <c r="N32" i="4" s="1"/>
  <c r="AH35" i="5"/>
  <c r="AU37" i="5"/>
  <c r="R31" i="5"/>
  <c r="P31" i="4" s="1"/>
  <c r="S31" i="5"/>
  <c r="Q31" i="4" s="1"/>
  <c r="T31" i="5"/>
  <c r="V13" i="5"/>
  <c r="V10" i="5"/>
  <c r="R28" i="5"/>
  <c r="P28" i="4" s="1"/>
  <c r="Q28" i="5"/>
  <c r="S28" i="5"/>
  <c r="Q28" i="4" s="1"/>
  <c r="I19" i="5"/>
  <c r="H22" i="5"/>
  <c r="AH31" i="5"/>
  <c r="AI31" i="5" s="1"/>
  <c r="L31" i="4" s="1"/>
  <c r="AG32" i="5"/>
  <c r="K32" i="4" s="1"/>
  <c r="AF32" i="5"/>
  <c r="J32" i="4" s="1"/>
  <c r="R30" i="5"/>
  <c r="P30" i="4" s="1"/>
  <c r="AE32" i="5"/>
  <c r="I32" i="4" s="1"/>
  <c r="L11" i="4"/>
  <c r="BF29" i="5"/>
  <c r="F29" i="4" s="1"/>
  <c r="F13" i="4"/>
  <c r="AD28" i="5"/>
  <c r="H28" i="4" s="1"/>
  <c r="AG28" i="5"/>
  <c r="K28" i="4" s="1"/>
  <c r="AF28" i="5"/>
  <c r="J28" i="4" s="1"/>
  <c r="AE30" i="5"/>
  <c r="I30" i="4" s="1"/>
  <c r="AF30" i="5"/>
  <c r="J30" i="4" s="1"/>
  <c r="AG30" i="5"/>
  <c r="K30" i="4" s="1"/>
  <c r="AD30" i="5"/>
  <c r="H30" i="4" s="1"/>
  <c r="AE31" i="5"/>
  <c r="I31" i="4" s="1"/>
  <c r="AJ13" i="5"/>
  <c r="AD31" i="5"/>
  <c r="H31" i="4" s="1"/>
  <c r="AE35" i="5"/>
  <c r="I35" i="4" s="1"/>
  <c r="AJ17" i="5"/>
  <c r="AD35" i="5"/>
  <c r="H35" i="4" s="1"/>
  <c r="S30" i="5"/>
  <c r="Q30" i="4" s="1"/>
  <c r="T30" i="5"/>
  <c r="L19" i="4"/>
  <c r="D21" i="4"/>
  <c r="D37" i="4"/>
  <c r="AG35" i="5"/>
  <c r="K35" i="4" s="1"/>
  <c r="AE34" i="5"/>
  <c r="I34" i="4" s="1"/>
  <c r="AF34" i="5"/>
  <c r="J34" i="4" s="1"/>
  <c r="AG34" i="5"/>
  <c r="K34" i="4" s="1"/>
  <c r="T29" i="5"/>
  <c r="U29" i="5" s="1"/>
  <c r="R29" i="4" s="1"/>
  <c r="V11" i="5"/>
  <c r="Q35" i="5"/>
  <c r="O35" i="4" s="1"/>
  <c r="R35" i="5"/>
  <c r="P35" i="4" s="1"/>
  <c r="V17" i="5"/>
  <c r="AJ18" i="5"/>
  <c r="AH36" i="5"/>
  <c r="U19" i="5"/>
  <c r="R37" i="5" s="1"/>
  <c r="P37" i="4" s="1"/>
  <c r="P27" i="5"/>
  <c r="N27" i="4" s="1"/>
  <c r="S27" i="5"/>
  <c r="Q27" i="4" s="1"/>
  <c r="Q27" i="5"/>
  <c r="O27" i="4" s="1"/>
  <c r="R27" i="5"/>
  <c r="V9" i="5"/>
  <c r="AH34" i="5"/>
  <c r="AJ16" i="5"/>
  <c r="J23" i="4"/>
  <c r="AE33" i="5"/>
  <c r="I33" i="4" s="1"/>
  <c r="AD33" i="5"/>
  <c r="H33" i="4" s="1"/>
  <c r="AJ15" i="5"/>
  <c r="AG33" i="5"/>
  <c r="K33" i="4" s="1"/>
  <c r="AH33" i="5"/>
  <c r="T19" i="5"/>
  <c r="V12" i="5"/>
  <c r="N23" i="4"/>
  <c r="R13" i="4"/>
  <c r="AF27" i="5"/>
  <c r="J27" i="4" s="1"/>
  <c r="AI19" i="5"/>
  <c r="AD37" i="5" s="1"/>
  <c r="H37" i="4" s="1"/>
  <c r="AE27" i="5"/>
  <c r="I27" i="4" s="1"/>
  <c r="AD27" i="5"/>
  <c r="H27" i="4" s="1"/>
  <c r="AG27" i="5"/>
  <c r="K27" i="4" s="1"/>
  <c r="AJ9" i="5"/>
  <c r="AH27" i="5"/>
  <c r="I21" i="4"/>
  <c r="Q33" i="5"/>
  <c r="O33" i="4" s="1"/>
  <c r="R33" i="5"/>
  <c r="P33" i="4" s="1"/>
  <c r="S33" i="5"/>
  <c r="Q33" i="4" s="1"/>
  <c r="T33" i="5"/>
  <c r="V15" i="5"/>
  <c r="P21" i="4"/>
  <c r="R21" i="4" s="1"/>
  <c r="P33" i="5"/>
  <c r="N33" i="4" s="1"/>
  <c r="AH32" i="5"/>
  <c r="AJ10" i="5"/>
  <c r="AH28" i="5"/>
  <c r="AH19" i="5"/>
  <c r="V14" i="5"/>
  <c r="T32" i="5"/>
  <c r="AH30" i="5"/>
  <c r="AJ12" i="5"/>
  <c r="T36" i="5"/>
  <c r="U36" i="5" s="1"/>
  <c r="R36" i="4" s="1"/>
  <c r="V18" i="5"/>
  <c r="V16" i="5"/>
  <c r="T34" i="5"/>
  <c r="U34" i="5" s="1"/>
  <c r="R34" i="4" s="1"/>
  <c r="H23" i="4"/>
  <c r="H21" i="4"/>
  <c r="E37" i="4"/>
  <c r="BF41" i="5"/>
  <c r="E10" i="4" s="1"/>
  <c r="D12" i="1"/>
  <c r="E12" i="1"/>
  <c r="L21" i="4" l="1"/>
  <c r="AI29" i="5"/>
  <c r="L29" i="4" s="1"/>
  <c r="AI32" i="5"/>
  <c r="L32" i="4" s="1"/>
  <c r="U35" i="5"/>
  <c r="R35" i="4" s="1"/>
  <c r="T37" i="5"/>
  <c r="R23" i="4"/>
  <c r="AI35" i="5"/>
  <c r="L35" i="4" s="1"/>
  <c r="AI30" i="5"/>
  <c r="L30" i="4" s="1"/>
  <c r="U28" i="5"/>
  <c r="R28" i="4" s="1"/>
  <c r="AI36" i="5"/>
  <c r="L36" i="4" s="1"/>
  <c r="U32" i="5"/>
  <c r="R32" i="4" s="1"/>
  <c r="U33" i="5"/>
  <c r="R33" i="4" s="1"/>
  <c r="AI28" i="5"/>
  <c r="L28" i="4" s="1"/>
  <c r="AI34" i="5"/>
  <c r="L34" i="4" s="1"/>
  <c r="F15" i="4"/>
  <c r="BF31" i="5"/>
  <c r="F31" i="4" s="1"/>
  <c r="U31" i="5"/>
  <c r="R31" i="4" s="1"/>
  <c r="U30" i="5"/>
  <c r="R30" i="4" s="1"/>
  <c r="F19" i="4"/>
  <c r="BF35" i="5"/>
  <c r="F35" i="4" s="1"/>
  <c r="F18" i="4"/>
  <c r="BF34" i="5"/>
  <c r="F34" i="4" s="1"/>
  <c r="L23" i="4"/>
  <c r="F20" i="4"/>
  <c r="BF36" i="5"/>
  <c r="F36" i="4" s="1"/>
  <c r="AH37" i="5"/>
  <c r="AI27" i="5"/>
  <c r="L27" i="4" s="1"/>
  <c r="AI33" i="5"/>
  <c r="L33" i="4" s="1"/>
  <c r="BF32" i="5"/>
  <c r="F32" i="4" s="1"/>
  <c r="F16" i="4"/>
  <c r="F14" i="4"/>
  <c r="BF30" i="5"/>
  <c r="F30" i="4" s="1"/>
  <c r="AJ19" i="5"/>
  <c r="AG37" i="5"/>
  <c r="K37" i="4" s="1"/>
  <c r="AF37" i="5"/>
  <c r="J37" i="4" s="1"/>
  <c r="U27" i="5"/>
  <c r="R27" i="4" s="1"/>
  <c r="F12" i="4"/>
  <c r="BF28" i="5"/>
  <c r="F28" i="4" s="1"/>
  <c r="AT37" i="5"/>
  <c r="AE37" i="5"/>
  <c r="I37" i="4" s="1"/>
  <c r="P37" i="5"/>
  <c r="N37" i="4" s="1"/>
  <c r="V19" i="5"/>
  <c r="Q37" i="5"/>
  <c r="O37" i="4" s="1"/>
  <c r="S37" i="5"/>
  <c r="Q37" i="4" s="1"/>
  <c r="F21" i="4" l="1"/>
  <c r="BF37" i="5"/>
  <c r="BG42" i="5" s="1"/>
  <c r="AI37" i="5"/>
  <c r="L37" i="4" s="1"/>
  <c r="U37" i="5"/>
  <c r="R37" i="4" s="1"/>
  <c r="BF42" i="5" l="1"/>
  <c r="F10" i="4" s="1"/>
  <c r="F37" i="4"/>
  <c r="D13" i="1"/>
  <c r="E13" i="1"/>
</calcChain>
</file>

<file path=xl/comments1.xml><?xml version="1.0" encoding="utf-8"?>
<comments xmlns="http://schemas.openxmlformats.org/spreadsheetml/2006/main">
  <authors>
    <author>Andre Bahremand</author>
  </authors>
  <commentList>
    <comment ref="B8" authorId="0" shapeId="0">
      <text>
        <r>
          <rPr>
            <sz val="9"/>
            <color indexed="81"/>
            <rFont val="Tahoma"/>
            <family val="2"/>
          </rPr>
          <t xml:space="preserve">
When the cost of a construction work is </t>
        </r>
        <r>
          <rPr>
            <b/>
            <sz val="9"/>
            <color indexed="81"/>
            <rFont val="Tahoma"/>
            <family val="2"/>
          </rPr>
          <t>$250,000</t>
        </r>
        <r>
          <rPr>
            <sz val="9"/>
            <color indexed="81"/>
            <rFont val="Tahoma"/>
            <family val="2"/>
          </rPr>
          <t xml:space="preserve"> or more, the construction work is defined as a </t>
        </r>
        <r>
          <rPr>
            <b/>
            <sz val="9"/>
            <color indexed="81"/>
            <rFont val="Tahoma"/>
            <family val="2"/>
          </rPr>
          <t xml:space="preserve">'Construction Project' </t>
        </r>
        <r>
          <rPr>
            <sz val="9"/>
            <color indexed="81"/>
            <rFont val="Tahoma"/>
            <family val="2"/>
          </rPr>
          <t xml:space="preserve">and requires a </t>
        </r>
        <r>
          <rPr>
            <b/>
            <sz val="9"/>
            <color indexed="81"/>
            <rFont val="Tahoma"/>
            <family val="2"/>
          </rPr>
          <t>project-specific Work Health and Safety Management Plan (WHSMP).</t>
        </r>
        <r>
          <rPr>
            <sz val="9"/>
            <color indexed="81"/>
            <rFont val="Tahoma"/>
            <family val="2"/>
          </rPr>
          <t xml:space="preserve">
</t>
        </r>
        <r>
          <rPr>
            <b/>
            <u/>
            <sz val="9"/>
            <color indexed="81"/>
            <rFont val="Tahoma"/>
            <family val="2"/>
          </rPr>
          <t>Regulation 292</t>
        </r>
        <r>
          <rPr>
            <b/>
            <sz val="9"/>
            <color indexed="81"/>
            <rFont val="Tahoma"/>
            <family val="2"/>
          </rPr>
          <t>:</t>
        </r>
        <r>
          <rPr>
            <sz val="9"/>
            <color indexed="81"/>
            <rFont val="Tahoma"/>
            <family val="2"/>
          </rPr>
          <t xml:space="preserve"> A construction project is a project that involves construction work where the cost of the construction work is $250,000 or more.</t>
        </r>
      </text>
    </comment>
    <comment ref="B10" authorId="0" shapeId="0">
      <text>
        <r>
          <rPr>
            <sz val="9"/>
            <color indexed="81"/>
            <rFont val="Tahoma"/>
            <family val="2"/>
          </rPr>
          <t xml:space="preserve">
There are </t>
        </r>
        <r>
          <rPr>
            <b/>
            <sz val="9"/>
            <color indexed="81"/>
            <rFont val="Tahoma"/>
            <family val="2"/>
          </rPr>
          <t>3 Approval Levels</t>
        </r>
        <r>
          <rPr>
            <sz val="9"/>
            <color indexed="81"/>
            <rFont val="Tahoma"/>
            <family val="2"/>
          </rPr>
          <t xml:space="preserve">: There are 3 different levels of approval which are colour coded in order to be easily identified:
</t>
        </r>
        <r>
          <rPr>
            <b/>
            <sz val="9"/>
            <color indexed="81"/>
            <rFont val="Tahoma"/>
            <family val="2"/>
          </rPr>
          <t xml:space="preserve">1. 'Provisional' </t>
        </r>
        <r>
          <rPr>
            <sz val="9"/>
            <color indexed="81"/>
            <rFont val="Tahoma"/>
            <family val="2"/>
          </rPr>
          <t>approval level</t>
        </r>
        <r>
          <rPr>
            <b/>
            <sz val="9"/>
            <color indexed="81"/>
            <rFont val="Tahoma"/>
            <family val="2"/>
          </rPr>
          <t xml:space="preserve"> (Yellow Colour)</t>
        </r>
        <r>
          <rPr>
            <sz val="9"/>
            <color indexed="81"/>
            <rFont val="Tahoma"/>
            <family val="2"/>
          </rPr>
          <t xml:space="preserve"> is only a temporarily measure that will be used only in very exceptional circumstances and upon a written request from the responsible City Project/Contract Manager and approval from the Director of the Division. In addition, the provisional approval would still be subject to the</t>
        </r>
        <r>
          <rPr>
            <b/>
            <sz val="9"/>
            <color indexed="81"/>
            <rFont val="Tahoma"/>
            <family val="2"/>
          </rPr>
          <t xml:space="preserve"> 'Satisfactory' </t>
        </r>
        <r>
          <rPr>
            <sz val="9"/>
            <color indexed="81"/>
            <rFont val="Tahoma"/>
            <family val="2"/>
          </rPr>
          <t xml:space="preserve">approval within 2 weeks of the commencement of the project. The 'Provisional' approval level is only designed to address some urgent commercial needs that may have adverse impacts on the contract/project if not commenced on time. However, </t>
        </r>
        <r>
          <rPr>
            <b/>
            <sz val="9"/>
            <color indexed="81"/>
            <rFont val="Tahoma"/>
            <family val="2"/>
          </rPr>
          <t>NO HIGH RISK WORK ACTIVITIES</t>
        </r>
        <r>
          <rPr>
            <sz val="9"/>
            <color indexed="81"/>
            <rFont val="Tahoma"/>
            <family val="2"/>
          </rPr>
          <t xml:space="preserve"> shall be carried out during the provisional approval period. </t>
        </r>
        <r>
          <rPr>
            <b/>
            <sz val="9"/>
            <color indexed="81"/>
            <rFont val="Tahoma"/>
            <family val="2"/>
          </rPr>
          <t xml:space="preserve">These Yellow items are mandatory to compete. </t>
        </r>
        <r>
          <rPr>
            <sz val="9"/>
            <color indexed="81"/>
            <rFont val="Tahoma"/>
            <family val="2"/>
          </rPr>
          <t xml:space="preserve">
</t>
        </r>
        <r>
          <rPr>
            <b/>
            <sz val="9"/>
            <color indexed="81"/>
            <rFont val="Tahoma"/>
            <family val="2"/>
          </rPr>
          <t>2. 'Satisfactory'</t>
        </r>
        <r>
          <rPr>
            <sz val="9"/>
            <color indexed="81"/>
            <rFont val="Tahoma"/>
            <family val="2"/>
          </rPr>
          <t xml:space="preserve"> approval level </t>
        </r>
        <r>
          <rPr>
            <b/>
            <sz val="9"/>
            <color indexed="81"/>
            <rFont val="Tahoma"/>
            <family val="2"/>
          </rPr>
          <t>(Amber Colour)</t>
        </r>
        <r>
          <rPr>
            <sz val="9"/>
            <color indexed="81"/>
            <rFont val="Tahoma"/>
            <family val="2"/>
          </rPr>
          <t xml:space="preserve"> covers all the legal requirements in more detail. This level of approval is required to officially approve the PC's WHSMP. </t>
        </r>
        <r>
          <rPr>
            <b/>
            <sz val="9"/>
            <color indexed="81"/>
            <rFont val="Tahoma"/>
            <family val="2"/>
          </rPr>
          <t xml:space="preserve">These Amber items are mandatory to compete. </t>
        </r>
        <r>
          <rPr>
            <sz val="9"/>
            <color indexed="81"/>
            <rFont val="Tahoma"/>
            <family val="2"/>
          </rPr>
          <t xml:space="preserve">
</t>
        </r>
        <r>
          <rPr>
            <b/>
            <sz val="9"/>
            <color indexed="81"/>
            <rFont val="Tahoma"/>
            <family val="2"/>
          </rPr>
          <t>3. 'Above Satisfactory'</t>
        </r>
        <r>
          <rPr>
            <sz val="9"/>
            <color indexed="81"/>
            <rFont val="Tahoma"/>
            <family val="2"/>
          </rPr>
          <t xml:space="preserve"> approval level</t>
        </r>
        <r>
          <rPr>
            <b/>
            <sz val="9"/>
            <color indexed="81"/>
            <rFont val="Tahoma"/>
            <family val="2"/>
          </rPr>
          <t xml:space="preserve"> (Green Colour)</t>
        </r>
        <r>
          <rPr>
            <sz val="9"/>
            <color indexed="81"/>
            <rFont val="Tahoma"/>
            <family val="2"/>
          </rPr>
          <t xml:space="preserve"> is used as a tool to measure and recognise those PCs that meet and exceed the City's minimum requirements. The criteria is that</t>
        </r>
        <r>
          <rPr>
            <b/>
            <sz val="9"/>
            <color indexed="81"/>
            <rFont val="Tahoma"/>
            <family val="2"/>
          </rPr>
          <t xml:space="preserve"> over 50%</t>
        </r>
        <r>
          <rPr>
            <sz val="9"/>
            <color indexed="81"/>
            <rFont val="Tahoma"/>
            <family val="2"/>
          </rPr>
          <t xml:space="preserve"> of the 'above satisfactory' questions must be satisfactorily answered. </t>
        </r>
        <r>
          <rPr>
            <b/>
            <sz val="9"/>
            <color indexed="81"/>
            <rFont val="Tahoma"/>
            <family val="2"/>
          </rPr>
          <t xml:space="preserve">These Green items are optional to compete. </t>
        </r>
        <r>
          <rPr>
            <sz val="9"/>
            <color indexed="81"/>
            <rFont val="Tahoma"/>
            <family val="2"/>
          </rPr>
          <t xml:space="preserve">
</t>
        </r>
      </text>
    </comment>
    <comment ref="B11" authorId="0" shapeId="0">
      <text>
        <r>
          <rPr>
            <sz val="9"/>
            <color indexed="81"/>
            <rFont val="Tahoma"/>
            <family val="2"/>
          </rPr>
          <t xml:space="preserve">
</t>
        </r>
        <r>
          <rPr>
            <b/>
            <sz val="9"/>
            <color indexed="81"/>
            <rFont val="Tahoma"/>
            <family val="2"/>
          </rPr>
          <t>'Provisional' approval level (Yellow Colour)</t>
        </r>
        <r>
          <rPr>
            <sz val="9"/>
            <color indexed="81"/>
            <rFont val="Tahoma"/>
            <family val="2"/>
          </rPr>
          <t xml:space="preserve"> is a temporarily measure that will be used only  in very exceptional circumstances and upon a written request from the responsible City Project/Contract Manager and approval from the Director of the Division. In addition, the provisional approval would still be subject to the </t>
        </r>
        <r>
          <rPr>
            <b/>
            <sz val="9"/>
            <color indexed="81"/>
            <rFont val="Tahoma"/>
            <family val="2"/>
          </rPr>
          <t xml:space="preserve">'Satisfactory' </t>
        </r>
        <r>
          <rPr>
            <sz val="9"/>
            <color indexed="81"/>
            <rFont val="Tahoma"/>
            <family val="2"/>
          </rPr>
          <t>approval within</t>
        </r>
        <r>
          <rPr>
            <b/>
            <sz val="9"/>
            <color indexed="81"/>
            <rFont val="Tahoma"/>
            <family val="2"/>
          </rPr>
          <t xml:space="preserve"> 2 weeks</t>
        </r>
        <r>
          <rPr>
            <sz val="9"/>
            <color indexed="81"/>
            <rFont val="Tahoma"/>
            <family val="2"/>
          </rPr>
          <t xml:space="preserve"> of the commencement of the project. The 'Provisional' approval level is only designed to address some urgent commercial needs that may have adverse impacts on the contract/project if not commenced on time. However,</t>
        </r>
        <r>
          <rPr>
            <b/>
            <sz val="9"/>
            <color indexed="81"/>
            <rFont val="Tahoma"/>
            <family val="2"/>
          </rPr>
          <t xml:space="preserve"> NO HIGH RISK WORK ACTIVITIES</t>
        </r>
        <r>
          <rPr>
            <sz val="9"/>
            <color indexed="81"/>
            <rFont val="Tahoma"/>
            <family val="2"/>
          </rPr>
          <t xml:space="preserve"> shall be carried out during the provisional approval period. 
</t>
        </r>
        <r>
          <rPr>
            <b/>
            <sz val="9"/>
            <color indexed="81"/>
            <rFont val="Tahoma"/>
            <family val="2"/>
          </rPr>
          <t xml:space="preserve"> These Yellow items are mandatory to compete. </t>
        </r>
      </text>
    </comment>
    <comment ref="D11" authorId="0" shapeId="0">
      <text>
        <r>
          <rPr>
            <sz val="9"/>
            <color indexed="81"/>
            <rFont val="Tahoma"/>
            <family val="2"/>
          </rPr>
          <t xml:space="preserve">
This % rating is exclusive of the other 2 levels of approvals</t>
        </r>
        <r>
          <rPr>
            <b/>
            <sz val="9"/>
            <color indexed="81"/>
            <rFont val="Tahoma"/>
            <family val="2"/>
          </rPr>
          <t xml:space="preserve"> (Satisfactory + Above Satisfactory) </t>
        </r>
      </text>
    </comment>
    <comment ref="B12" authorId="0" shapeId="0">
      <text>
        <r>
          <rPr>
            <sz val="9"/>
            <color indexed="81"/>
            <rFont val="Tahoma"/>
            <family val="2"/>
          </rPr>
          <t xml:space="preserve">
</t>
        </r>
        <r>
          <rPr>
            <b/>
            <sz val="9"/>
            <color indexed="81"/>
            <rFont val="Tahoma"/>
            <family val="2"/>
          </rPr>
          <t xml:space="preserve">'Satisfactory' approval level (Yellow Colour + Amber Colour questions) </t>
        </r>
        <r>
          <rPr>
            <sz val="9"/>
            <color indexed="81"/>
            <rFont val="Tahoma"/>
            <family val="2"/>
          </rPr>
          <t xml:space="preserve">covers all the legal requirements in more detail. This level of approval is required to officially approve the PC's Project-Specific Work Health and Safety Management Plan (WHSMP). 
</t>
        </r>
        <r>
          <rPr>
            <b/>
            <sz val="9"/>
            <color indexed="81"/>
            <rFont val="Tahoma"/>
            <family val="2"/>
          </rPr>
          <t xml:space="preserve">Both Yellow and Amber items are mandatory to compete. </t>
        </r>
      </text>
    </comment>
    <comment ref="D12" authorId="0" shapeId="0">
      <text>
        <r>
          <rPr>
            <sz val="9"/>
            <color indexed="81"/>
            <rFont val="Tahoma"/>
            <family val="2"/>
          </rPr>
          <t xml:space="preserve">
This % rating is inclusive of 2 levels of approvals </t>
        </r>
        <r>
          <rPr>
            <b/>
            <sz val="9"/>
            <color indexed="81"/>
            <rFont val="Tahoma"/>
            <family val="2"/>
          </rPr>
          <t xml:space="preserve">(Provisional only + Satisfactory) </t>
        </r>
        <r>
          <rPr>
            <sz val="9"/>
            <color indexed="81"/>
            <rFont val="Tahoma"/>
            <family val="2"/>
          </rPr>
          <t xml:space="preserve">and thus exclusive of the 'Above Satisfactory' level. </t>
        </r>
      </text>
    </comment>
    <comment ref="B13" authorId="0" shapeId="0">
      <text>
        <r>
          <rPr>
            <sz val="9"/>
            <color indexed="81"/>
            <rFont val="Tahoma"/>
            <family val="2"/>
          </rPr>
          <t xml:space="preserve">
</t>
        </r>
        <r>
          <rPr>
            <b/>
            <sz val="9"/>
            <color indexed="81"/>
            <rFont val="Tahoma"/>
            <family val="2"/>
          </rPr>
          <t xml:space="preserve">'Above Satisfactory' approval level (Yellow Colour + Amber Colour + Green Colour questions) </t>
        </r>
        <r>
          <rPr>
            <sz val="9"/>
            <color indexed="81"/>
            <rFont val="Tahoma"/>
            <family val="2"/>
          </rPr>
          <t xml:space="preserve">is used as a tool to measure and recognise those PCs that meet and exceed the City's minimum requirements. The criteria is that all Yellow and Amber Colour questions plus </t>
        </r>
        <r>
          <rPr>
            <b/>
            <sz val="9"/>
            <color indexed="81"/>
            <rFont val="Tahoma"/>
            <family val="2"/>
          </rPr>
          <t>over 50%</t>
        </r>
        <r>
          <rPr>
            <sz val="9"/>
            <color indexed="81"/>
            <rFont val="Tahoma"/>
            <family val="2"/>
          </rPr>
          <t xml:space="preserve"> of the Green Colour questions are satisfactorily answered. 
</t>
        </r>
        <r>
          <rPr>
            <b/>
            <sz val="9"/>
            <color indexed="81"/>
            <rFont val="Tahoma"/>
            <family val="2"/>
          </rPr>
          <t xml:space="preserve">These Green items are optional to compete. </t>
        </r>
      </text>
    </comment>
    <comment ref="D13" authorId="0" shapeId="0">
      <text>
        <r>
          <rPr>
            <sz val="9"/>
            <color indexed="81"/>
            <rFont val="Tahoma"/>
            <family val="2"/>
          </rPr>
          <t xml:space="preserve">
This % rating is inclusive of all the 3 levels of approvals </t>
        </r>
        <r>
          <rPr>
            <b/>
            <sz val="9"/>
            <color indexed="81"/>
            <rFont val="Tahoma"/>
            <family val="2"/>
          </rPr>
          <t>(Provisional only + Satisfactory + Above Satisfactory)</t>
        </r>
      </text>
    </comment>
    <comment ref="B21" authorId="0" shapeId="0">
      <text>
        <r>
          <rPr>
            <sz val="9"/>
            <color indexed="81"/>
            <rFont val="Tahoma"/>
            <family val="2"/>
          </rPr>
          <t xml:space="preserve">
The Principal Contractor (PC) is required to provide accurate, relevant and correct information in this review form regarding the PC's </t>
        </r>
        <r>
          <rPr>
            <b/>
            <sz val="9"/>
            <color indexed="81"/>
            <rFont val="Tahoma"/>
            <family val="2"/>
          </rPr>
          <t>Project-Specific Work Health and Safety Management Plan (WHSMP)</t>
        </r>
        <r>
          <rPr>
            <sz val="9"/>
            <color indexed="81"/>
            <rFont val="Tahoma"/>
            <family val="2"/>
          </rPr>
          <t xml:space="preserve">. Satisfactory completion of this form will significantly facilitate the process of reviewing, assessing and approving the PC's WHSMP. 
The PC's project-specific WHSMP must comply with the requirements of the </t>
        </r>
        <r>
          <rPr>
            <b/>
            <sz val="9"/>
            <color indexed="81"/>
            <rFont val="Tahoma"/>
            <family val="2"/>
          </rPr>
          <t>Construction Work Codes of Practice 2014 July ('The Code') a</t>
        </r>
        <r>
          <rPr>
            <sz val="9"/>
            <color indexed="81"/>
            <rFont val="Tahoma"/>
            <family val="2"/>
          </rPr>
          <t xml:space="preserve">nd applicable legislative requirements. In addition, this Code should be read in conjunction with </t>
        </r>
        <r>
          <rPr>
            <b/>
            <sz val="9"/>
            <color indexed="81"/>
            <rFont val="Tahoma"/>
            <family val="2"/>
          </rPr>
          <t xml:space="preserve">other codes of practice </t>
        </r>
        <r>
          <rPr>
            <sz val="9"/>
            <color indexed="81"/>
            <rFont val="Tahoma"/>
            <family val="2"/>
          </rPr>
          <t>on specific hazards and control measures relevant to the construction industry including:</t>
        </r>
        <r>
          <rPr>
            <b/>
            <sz val="9"/>
            <color indexed="81"/>
            <rFont val="Tahoma"/>
            <family val="2"/>
          </rPr>
          <t xml:space="preserve">
• Demolition work
• Excavation work
• Managing the risk of falls at workplaces
• Managing noise and preventing hearing loss at work
• Preventing falls in housing construction
• Confined spaces
• Hazardous manual tasks
• Safe design of structures
• Managing the work environment and facilities
• Managing electrical risks in the workplace
• How to manage and control asbestos in the workplace
• How to safely remove asbestos
• How  to manage work health and safety risks
</t>
        </r>
      </text>
    </comment>
    <comment ref="D21" authorId="0" shapeId="0">
      <text>
        <r>
          <rPr>
            <sz val="9"/>
            <color indexed="81"/>
            <rFont val="Tahoma"/>
            <family val="2"/>
          </rPr>
          <t xml:space="preserve">
Select</t>
        </r>
        <r>
          <rPr>
            <b/>
            <sz val="9"/>
            <color indexed="81"/>
            <rFont val="Tahoma"/>
            <family val="2"/>
          </rPr>
          <t xml:space="preserve"> 'Y'</t>
        </r>
        <r>
          <rPr>
            <sz val="9"/>
            <color indexed="81"/>
            <rFont val="Tahoma"/>
            <family val="2"/>
          </rPr>
          <t xml:space="preserve"> for 'Yes' and </t>
        </r>
        <r>
          <rPr>
            <b/>
            <sz val="9"/>
            <color indexed="81"/>
            <rFont val="Tahoma"/>
            <family val="2"/>
          </rPr>
          <t>'N</t>
        </r>
        <r>
          <rPr>
            <sz val="9"/>
            <color indexed="81"/>
            <rFont val="Tahoma"/>
            <family val="2"/>
          </rPr>
          <t>' for 'No'.</t>
        </r>
        <r>
          <rPr>
            <b/>
            <sz val="9"/>
            <color indexed="81"/>
            <rFont val="Tahoma"/>
            <family val="2"/>
          </rPr>
          <t xml:space="preserve">
</t>
        </r>
        <r>
          <rPr>
            <sz val="9"/>
            <color indexed="81"/>
            <rFont val="Tahoma"/>
            <family val="2"/>
          </rPr>
          <t xml:space="preserve">
</t>
        </r>
      </text>
    </comment>
    <comment ref="H21" authorId="0" shapeId="0">
      <text>
        <r>
          <rPr>
            <b/>
            <sz val="9"/>
            <color indexed="81"/>
            <rFont val="Tahoma"/>
            <family val="2"/>
          </rPr>
          <t xml:space="preserve">
</t>
        </r>
        <r>
          <rPr>
            <sz val="9"/>
            <color indexed="81"/>
            <rFont val="Tahoma"/>
            <family val="2"/>
          </rPr>
          <t xml:space="preserve">Select </t>
        </r>
        <r>
          <rPr>
            <b/>
            <sz val="9"/>
            <color indexed="81"/>
            <rFont val="Tahoma"/>
            <family val="2"/>
          </rPr>
          <t xml:space="preserve">'Y' </t>
        </r>
        <r>
          <rPr>
            <sz val="9"/>
            <color indexed="81"/>
            <rFont val="Tahoma"/>
            <family val="2"/>
          </rPr>
          <t xml:space="preserve">(Yes) if PC's response is satisfactory and </t>
        </r>
        <r>
          <rPr>
            <b/>
            <sz val="9"/>
            <color indexed="81"/>
            <rFont val="Tahoma"/>
            <family val="2"/>
          </rPr>
          <t>'N'</t>
        </r>
        <r>
          <rPr>
            <sz val="9"/>
            <color indexed="81"/>
            <rFont val="Tahoma"/>
            <family val="2"/>
          </rPr>
          <t xml:space="preserve"> (No) if not satisfactory
</t>
        </r>
      </text>
    </comment>
    <comment ref="B41" authorId="0" shapeId="0">
      <text>
        <r>
          <rPr>
            <sz val="9"/>
            <color indexed="81"/>
            <rFont val="Tahoma"/>
            <family val="2"/>
          </rPr>
          <t xml:space="preserve">
The following </t>
        </r>
        <r>
          <rPr>
            <b/>
            <sz val="9"/>
            <color indexed="81"/>
            <rFont val="Tahoma"/>
            <family val="2"/>
          </rPr>
          <t>18 High Risk Construction Work Activities</t>
        </r>
        <r>
          <rPr>
            <sz val="9"/>
            <color indexed="81"/>
            <rFont val="Tahoma"/>
            <family val="2"/>
          </rPr>
          <t xml:space="preserve"> are based on the </t>
        </r>
        <r>
          <rPr>
            <b/>
            <u/>
            <sz val="9"/>
            <color indexed="81"/>
            <rFont val="Tahoma"/>
            <family val="2"/>
          </rPr>
          <t>WHS Regulation 291</t>
        </r>
        <r>
          <rPr>
            <sz val="9"/>
            <color indexed="81"/>
            <rFont val="Tahoma"/>
            <family val="2"/>
          </rPr>
          <t xml:space="preserve"> that provides a list of construction work that is considered to be high risk for the purposes of the WHS Regulations. It is construction work for which a safe work method statement</t>
        </r>
        <r>
          <rPr>
            <b/>
            <sz val="9"/>
            <color indexed="81"/>
            <rFont val="Tahoma"/>
            <family val="2"/>
          </rPr>
          <t xml:space="preserve"> (SWMS)</t>
        </r>
        <r>
          <rPr>
            <sz val="9"/>
            <color indexed="81"/>
            <rFont val="Tahoma"/>
            <family val="2"/>
          </rPr>
          <t xml:space="preserve"> is required. 
The Principal Contractor (PC) is required to identify all the applicable</t>
        </r>
        <r>
          <rPr>
            <b/>
            <sz val="9"/>
            <color indexed="81"/>
            <rFont val="Tahoma"/>
            <family val="2"/>
          </rPr>
          <t xml:space="preserve"> high risk construction work activities</t>
        </r>
        <r>
          <rPr>
            <sz val="9"/>
            <color indexed="81"/>
            <rFont val="Tahoma"/>
            <family val="2"/>
          </rPr>
          <t xml:space="preserve"> that will take place during the construction life cycle of the project and include them in its </t>
        </r>
        <r>
          <rPr>
            <b/>
            <sz val="9"/>
            <color indexed="81"/>
            <rFont val="Tahoma"/>
            <family val="2"/>
          </rPr>
          <t>project-specific WHS Management Plan (WHSMP)</t>
        </r>
        <r>
          <rPr>
            <sz val="9"/>
            <color indexed="81"/>
            <rFont val="Tahoma"/>
            <family val="2"/>
          </rPr>
          <t xml:space="preserve">. 
All </t>
        </r>
        <r>
          <rPr>
            <b/>
            <sz val="9"/>
            <color indexed="81"/>
            <rFont val="Tahoma"/>
            <family val="2"/>
          </rPr>
          <t>18 high risk construction work activities</t>
        </r>
        <r>
          <rPr>
            <sz val="9"/>
            <color indexed="81"/>
            <rFont val="Tahoma"/>
            <family val="2"/>
          </rPr>
          <t xml:space="preserve"> are included in this section (Section B). Please select "</t>
        </r>
        <r>
          <rPr>
            <b/>
            <sz val="9"/>
            <color indexed="81"/>
            <rFont val="Tahoma"/>
            <family val="2"/>
          </rPr>
          <t>Y</t>
        </r>
        <r>
          <rPr>
            <sz val="9"/>
            <color indexed="81"/>
            <rFont val="Tahoma"/>
            <family val="2"/>
          </rPr>
          <t>" (For Yes) or "</t>
        </r>
        <r>
          <rPr>
            <b/>
            <sz val="9"/>
            <color indexed="81"/>
            <rFont val="Tahoma"/>
            <family val="2"/>
          </rPr>
          <t>NA</t>
        </r>
        <r>
          <rPr>
            <sz val="9"/>
            <color indexed="81"/>
            <rFont val="Tahoma"/>
            <family val="2"/>
          </rPr>
          <t xml:space="preserve">" (For Not Applicable) and provide a brief summary regarding the applicable type of work, name of the contractor(s) that will be carrying out the work and the title of the applicable SWMS (if known at this stage). 
</t>
        </r>
        <r>
          <rPr>
            <b/>
            <u/>
            <sz val="9"/>
            <color indexed="81"/>
            <rFont val="Tahoma"/>
            <family val="2"/>
          </rPr>
          <t>Regulation 292</t>
        </r>
        <r>
          <rPr>
            <sz val="9"/>
            <color indexed="81"/>
            <rFont val="Tahoma"/>
            <family val="2"/>
          </rPr>
          <t>: A</t>
        </r>
        <r>
          <rPr>
            <b/>
            <sz val="9"/>
            <color indexed="81"/>
            <rFont val="Tahoma"/>
            <family val="2"/>
          </rPr>
          <t xml:space="preserve"> construction project</t>
        </r>
        <r>
          <rPr>
            <sz val="9"/>
            <color indexed="81"/>
            <rFont val="Tahoma"/>
            <family val="2"/>
          </rPr>
          <t xml:space="preserve"> is a project that involves construction work where the cost of the construction work is</t>
        </r>
        <r>
          <rPr>
            <b/>
            <sz val="9"/>
            <color indexed="81"/>
            <rFont val="Tahoma"/>
            <family val="2"/>
          </rPr>
          <t xml:space="preserve"> $250,000 or more.</t>
        </r>
        <r>
          <rPr>
            <b/>
            <u/>
            <sz val="9"/>
            <color indexed="81"/>
            <rFont val="Tahoma"/>
            <family val="2"/>
          </rPr>
          <t xml:space="preserve">
Regulation 289</t>
        </r>
        <r>
          <rPr>
            <u/>
            <sz val="9"/>
            <color indexed="81"/>
            <rFont val="Tahoma"/>
            <family val="2"/>
          </rPr>
          <t xml:space="preserve">: </t>
        </r>
        <r>
          <rPr>
            <sz val="9"/>
            <color indexed="81"/>
            <rFont val="Tahoma"/>
            <family val="2"/>
          </rPr>
          <t>"</t>
        </r>
        <r>
          <rPr>
            <b/>
            <sz val="9"/>
            <color indexed="81"/>
            <rFont val="Tahoma"/>
            <family val="2"/>
          </rPr>
          <t>Construction work"</t>
        </r>
        <r>
          <rPr>
            <sz val="9"/>
            <color indexed="81"/>
            <rFont val="Tahoma"/>
            <family val="2"/>
          </rPr>
          <t xml:space="preserve"> is defined as any work carried out in connection with the construction, alteration, conversion, fitting-out, commissioning, renovation, repair, maintenance, refurbishment, demolition, decommissioning or dismantling of a structure. 
Construction work can be commercial, civil or housing construction. Refer to the WHS Regulation and the 'Introduction' section of the</t>
        </r>
        <r>
          <rPr>
            <b/>
            <sz val="9"/>
            <color indexed="81"/>
            <rFont val="Tahoma"/>
            <family val="2"/>
          </rPr>
          <t xml:space="preserve"> Construction Work Codes of Practice 2014 July ('The Code') </t>
        </r>
        <r>
          <rPr>
            <sz val="9"/>
            <color indexed="81"/>
            <rFont val="Tahoma"/>
            <family val="2"/>
          </rPr>
          <t>for various definitions relating to construction work such as</t>
        </r>
        <r>
          <rPr>
            <b/>
            <sz val="9"/>
            <color indexed="81"/>
            <rFont val="Tahoma"/>
            <family val="2"/>
          </rPr>
          <t xml:space="preserve"> 'construction work'</t>
        </r>
        <r>
          <rPr>
            <sz val="9"/>
            <color indexed="81"/>
            <rFont val="Tahoma"/>
            <family val="2"/>
          </rPr>
          <t>,</t>
        </r>
        <r>
          <rPr>
            <b/>
            <sz val="9"/>
            <color indexed="81"/>
            <rFont val="Tahoma"/>
            <family val="2"/>
          </rPr>
          <t xml:space="preserve"> 'construction project'</t>
        </r>
        <r>
          <rPr>
            <sz val="9"/>
            <color indexed="81"/>
            <rFont val="Tahoma"/>
            <family val="2"/>
          </rPr>
          <t xml:space="preserve">, </t>
        </r>
        <r>
          <rPr>
            <b/>
            <sz val="9"/>
            <color indexed="81"/>
            <rFont val="Tahoma"/>
            <family val="2"/>
          </rPr>
          <t>'structure'</t>
        </r>
        <r>
          <rPr>
            <sz val="9"/>
            <color indexed="81"/>
            <rFont val="Tahoma"/>
            <family val="2"/>
          </rPr>
          <t>,</t>
        </r>
        <r>
          <rPr>
            <b/>
            <sz val="9"/>
            <color indexed="81"/>
            <rFont val="Tahoma"/>
            <family val="2"/>
          </rPr>
          <t xml:space="preserve"> 'high risk construction work</t>
        </r>
        <r>
          <rPr>
            <sz val="9"/>
            <color indexed="81"/>
            <rFont val="Tahoma"/>
            <family val="2"/>
          </rPr>
          <t xml:space="preserve">', etc. </t>
        </r>
      </text>
    </comment>
    <comment ref="D41" authorId="0" shapeId="0">
      <text>
        <r>
          <rPr>
            <sz val="9"/>
            <color indexed="81"/>
            <rFont val="Tahoma"/>
            <family val="2"/>
          </rPr>
          <t xml:space="preserve">
Select </t>
        </r>
        <r>
          <rPr>
            <b/>
            <sz val="9"/>
            <color indexed="81"/>
            <rFont val="Tahoma"/>
            <family val="2"/>
          </rPr>
          <t>'Y'</t>
        </r>
        <r>
          <rPr>
            <sz val="9"/>
            <color indexed="81"/>
            <rFont val="Tahoma"/>
            <family val="2"/>
          </rPr>
          <t xml:space="preserve"> for 'Yes' or</t>
        </r>
        <r>
          <rPr>
            <b/>
            <sz val="9"/>
            <color indexed="81"/>
            <rFont val="Tahoma"/>
            <family val="2"/>
          </rPr>
          <t xml:space="preserve"> 'NA'</t>
        </r>
        <r>
          <rPr>
            <sz val="9"/>
            <color indexed="81"/>
            <rFont val="Tahoma"/>
            <family val="2"/>
          </rPr>
          <t xml:space="preserve"> for 'Not Applicable</t>
        </r>
      </text>
    </comment>
    <comment ref="H41" authorId="0" shapeId="0">
      <text>
        <r>
          <rPr>
            <sz val="9"/>
            <color indexed="81"/>
            <rFont val="Tahoma"/>
            <family val="2"/>
          </rPr>
          <t xml:space="preserve">
Select</t>
        </r>
        <r>
          <rPr>
            <b/>
            <sz val="9"/>
            <color indexed="81"/>
            <rFont val="Tahoma"/>
            <family val="2"/>
          </rPr>
          <t xml:space="preserve"> 'Y'</t>
        </r>
        <r>
          <rPr>
            <sz val="9"/>
            <color indexed="81"/>
            <rFont val="Tahoma"/>
            <family val="2"/>
          </rPr>
          <t xml:space="preserve"> (Yes) if PC's response is satisfactory and </t>
        </r>
        <r>
          <rPr>
            <b/>
            <sz val="9"/>
            <color indexed="81"/>
            <rFont val="Tahoma"/>
            <family val="2"/>
          </rPr>
          <t xml:space="preserve">'N' </t>
        </r>
        <r>
          <rPr>
            <sz val="9"/>
            <color indexed="81"/>
            <rFont val="Tahoma"/>
            <family val="2"/>
          </rPr>
          <t>(No) if not satisfactory</t>
        </r>
      </text>
    </comment>
    <comment ref="B60" authorId="0" shapeId="0">
      <text>
        <r>
          <rPr>
            <b/>
            <u/>
            <sz val="9"/>
            <color indexed="81"/>
            <rFont val="Tahoma"/>
            <family val="2"/>
          </rPr>
          <t xml:space="preserve">
Purpose</t>
        </r>
        <r>
          <rPr>
            <sz val="9"/>
            <color indexed="81"/>
            <rFont val="Tahoma"/>
            <family val="2"/>
          </rPr>
          <t>: The intention of a</t>
        </r>
        <r>
          <rPr>
            <b/>
            <sz val="9"/>
            <color indexed="81"/>
            <rFont val="Tahoma"/>
            <family val="2"/>
          </rPr>
          <t xml:space="preserve"> project-specific WHS Management Plan </t>
        </r>
        <r>
          <rPr>
            <sz val="9"/>
            <color indexed="81"/>
            <rFont val="Tahoma"/>
            <family val="2"/>
          </rPr>
          <t>(</t>
        </r>
        <r>
          <rPr>
            <b/>
            <sz val="9"/>
            <color indexed="81"/>
            <rFont val="Tahoma"/>
            <family val="2"/>
          </rPr>
          <t>WHSMP</t>
        </r>
        <r>
          <rPr>
            <sz val="9"/>
            <color indexed="81"/>
            <rFont val="Tahoma"/>
            <family val="2"/>
          </rPr>
          <t xml:space="preserve">) is to ensure the required processes are in place to manage the risks associated with a complex construction project, as there are usually many contractors and subcontractors involved and circumstances can change quickly from day to day.
</t>
        </r>
        <r>
          <rPr>
            <b/>
            <u/>
            <sz val="9"/>
            <color indexed="81"/>
            <rFont val="Tahoma"/>
            <family val="2"/>
          </rPr>
          <t>WHS Regulation 292</t>
        </r>
        <r>
          <rPr>
            <b/>
            <sz val="9"/>
            <color indexed="81"/>
            <rFont val="Tahoma"/>
            <family val="2"/>
          </rPr>
          <t>:</t>
        </r>
        <r>
          <rPr>
            <sz val="9"/>
            <color indexed="81"/>
            <rFont val="Tahoma"/>
            <family val="2"/>
          </rPr>
          <t xml:space="preserve"> A </t>
        </r>
        <r>
          <rPr>
            <b/>
            <sz val="9"/>
            <color indexed="81"/>
            <rFont val="Tahoma"/>
            <family val="2"/>
          </rPr>
          <t>'construction project'</t>
        </r>
        <r>
          <rPr>
            <sz val="9"/>
            <color indexed="81"/>
            <rFont val="Tahoma"/>
            <family val="2"/>
          </rPr>
          <t xml:space="preserve"> is a project that involves construction work where the cost of the construction work is </t>
        </r>
        <r>
          <rPr>
            <b/>
            <sz val="9"/>
            <color indexed="81"/>
            <rFont val="Tahoma"/>
            <family val="2"/>
          </rPr>
          <t>$250,000 or more</t>
        </r>
        <r>
          <rPr>
            <sz val="9"/>
            <color indexed="81"/>
            <rFont val="Tahoma"/>
            <family val="2"/>
          </rPr>
          <t xml:space="preserve">. Each ‘construction project’ must have a </t>
        </r>
        <r>
          <rPr>
            <b/>
            <sz val="9"/>
            <color indexed="81"/>
            <rFont val="Tahoma"/>
            <family val="2"/>
          </rPr>
          <t>‘principal contractor’ (PC)</t>
        </r>
        <r>
          <rPr>
            <sz val="9"/>
            <color indexed="81"/>
            <rFont val="Tahoma"/>
            <family val="2"/>
          </rPr>
          <t>. There can only be one principal contractor for a construction project at any one time.</t>
        </r>
        <r>
          <rPr>
            <u/>
            <sz val="9"/>
            <color indexed="81"/>
            <rFont val="Tahoma"/>
            <family val="2"/>
          </rPr>
          <t xml:space="preserve">
</t>
        </r>
        <r>
          <rPr>
            <b/>
            <u/>
            <sz val="9"/>
            <color indexed="81"/>
            <rFont val="Tahoma"/>
            <family val="2"/>
          </rPr>
          <t>Regulation 309</t>
        </r>
        <r>
          <rPr>
            <b/>
            <sz val="9"/>
            <color indexed="81"/>
            <rFont val="Tahoma"/>
            <family val="2"/>
          </rPr>
          <t>:</t>
        </r>
        <r>
          <rPr>
            <sz val="9"/>
            <color indexed="81"/>
            <rFont val="Tahoma"/>
            <family val="2"/>
          </rPr>
          <t xml:space="preserve"> All construction projects (i.e. </t>
        </r>
        <r>
          <rPr>
            <b/>
            <sz val="9"/>
            <color indexed="81"/>
            <rFont val="Tahoma"/>
            <family val="2"/>
          </rPr>
          <t xml:space="preserve">construction work costing $250,000 or more) </t>
        </r>
        <r>
          <rPr>
            <sz val="9"/>
            <color indexed="81"/>
            <rFont val="Tahoma"/>
            <family val="2"/>
          </rPr>
          <t xml:space="preserve">must have a </t>
        </r>
        <r>
          <rPr>
            <b/>
            <sz val="9"/>
            <color indexed="81"/>
            <rFont val="Tahoma"/>
            <family val="2"/>
          </rPr>
          <t>written WHS management plan</t>
        </r>
        <r>
          <rPr>
            <sz val="9"/>
            <color indexed="81"/>
            <rFont val="Tahoma"/>
            <family val="2"/>
          </rPr>
          <t xml:space="preserve"> prepared by the principal contractor before work on the construction project commences. For more information, refer to the entire </t>
        </r>
        <r>
          <rPr>
            <b/>
            <sz val="9"/>
            <color indexed="81"/>
            <rFont val="Tahoma"/>
            <family val="2"/>
          </rPr>
          <t>Construction Work Codes of Practice 2014 July ('The Code')</t>
        </r>
        <r>
          <rPr>
            <sz val="9"/>
            <color indexed="81"/>
            <rFont val="Tahoma"/>
            <family val="2"/>
          </rPr>
          <t xml:space="preserve"> in particular, </t>
        </r>
        <r>
          <rPr>
            <b/>
            <sz val="9"/>
            <color indexed="81"/>
            <rFont val="Tahoma"/>
            <family val="2"/>
          </rPr>
          <t>Section 5</t>
        </r>
        <r>
          <rPr>
            <sz val="9"/>
            <color indexed="81"/>
            <rFont val="Tahoma"/>
            <family val="2"/>
          </rPr>
          <t xml:space="preserve">: 'Work health and safety management plan for construction projects'. 
This </t>
        </r>
        <r>
          <rPr>
            <u/>
            <sz val="9"/>
            <color indexed="81"/>
            <rFont val="Tahoma"/>
            <family val="2"/>
          </rPr>
          <t>Work Health Safety Management Plan (</t>
        </r>
        <r>
          <rPr>
            <b/>
            <u/>
            <sz val="9"/>
            <color indexed="81"/>
            <rFont val="Tahoma"/>
            <family val="2"/>
          </rPr>
          <t>WHSMP</t>
        </r>
        <r>
          <rPr>
            <u/>
            <sz val="9"/>
            <color indexed="81"/>
            <rFont val="Tahoma"/>
            <family val="2"/>
          </rPr>
          <t>) Review Form</t>
        </r>
        <r>
          <rPr>
            <sz val="9"/>
            <color indexed="81"/>
            <rFont val="Tahoma"/>
            <family val="2"/>
          </rPr>
          <t xml:space="preserve"> - that has been developed based on the requirements of the Code - is used to assess the Principal Contractor's WHSMP prior to commencement of construction work on site. The City of Sydney (City) requires that PC's WHSMP is developed based on the Code and other applicable regulatory requirements as well as, other codes of practice on specific hazards and control measures relevant to the construction industry such as 'demolition work', 'excavation work', 'managing the risk of falls at workplaces', 'safe design of structures', 'managing electrical risks in the workplace', etc. (Refer to the 'Scope and application' section of the Code). 
</t>
        </r>
        <r>
          <rPr>
            <u/>
            <sz val="9"/>
            <color indexed="81"/>
            <rFont val="Tahoma"/>
            <family val="2"/>
          </rPr>
          <t xml:space="preserve">
NOTE 1</t>
        </r>
        <r>
          <rPr>
            <sz val="9"/>
            <color indexed="81"/>
            <rFont val="Tahoma"/>
            <family val="2"/>
          </rPr>
          <t xml:space="preserve">: The Code provides guidance to principal contractors and other persons conducting a business or undertaking who carry out construction work on how to meet the health and safety requirements under the WHS Act and Regulations relating to construction work.
</t>
        </r>
        <r>
          <rPr>
            <u/>
            <sz val="9"/>
            <color indexed="81"/>
            <rFont val="Tahoma"/>
            <family val="2"/>
          </rPr>
          <t>Note 2</t>
        </r>
        <r>
          <rPr>
            <sz val="9"/>
            <color indexed="81"/>
            <rFont val="Tahoma"/>
            <family val="2"/>
          </rPr>
          <t xml:space="preserve">: The Code is an approved code of practice under </t>
        </r>
        <r>
          <rPr>
            <b/>
            <sz val="9"/>
            <color indexed="81"/>
            <rFont val="Tahoma"/>
            <family val="2"/>
          </rPr>
          <t>section 274</t>
        </r>
        <r>
          <rPr>
            <sz val="9"/>
            <color indexed="81"/>
            <rFont val="Tahoma"/>
            <family val="2"/>
          </rPr>
          <t xml:space="preserve"> of the Work Health and Safety Act (the WHS Act).
</t>
        </r>
        <r>
          <rPr>
            <u/>
            <sz val="9"/>
            <color indexed="81"/>
            <rFont val="Tahoma"/>
            <family val="2"/>
          </rPr>
          <t>NOTE 3</t>
        </r>
        <r>
          <rPr>
            <sz val="9"/>
            <color indexed="81"/>
            <rFont val="Tahoma"/>
            <family val="2"/>
          </rPr>
          <t xml:space="preserve">: Codes of practice are admissible in court proceedings under the WHS Act and Regulations. Courts may regard a Code of practice as evidence of what is known about a hazard, risk or control and may rely on the code in determining what is </t>
        </r>
        <r>
          <rPr>
            <b/>
            <sz val="9"/>
            <color indexed="81"/>
            <rFont val="Tahoma"/>
            <family val="2"/>
          </rPr>
          <t>reasonably practicable</t>
        </r>
        <r>
          <rPr>
            <sz val="9"/>
            <color indexed="81"/>
            <rFont val="Tahoma"/>
            <family val="2"/>
          </rPr>
          <t xml:space="preserve"> in the circumstances to which the Code relates.
</t>
        </r>
        <r>
          <rPr>
            <b/>
            <sz val="9"/>
            <color indexed="81"/>
            <rFont val="Tahoma"/>
            <family val="2"/>
          </rPr>
          <t xml:space="preserve">
Regulation 313 (Copy of WHS management plan must be kept) </t>
        </r>
        <r>
          <rPr>
            <sz val="9"/>
            <color indexed="81"/>
            <rFont val="Tahoma"/>
            <family val="2"/>
          </rPr>
          <t>requires that the principal contractor for a construction project must ensure that a copy of the WHS management plan for the project is kept until the project to which it relates is completed.</t>
        </r>
      </text>
    </comment>
    <comment ref="D61" authorId="0" shapeId="0">
      <text>
        <r>
          <rPr>
            <sz val="9"/>
            <color indexed="81"/>
            <rFont val="Tahoma"/>
            <family val="2"/>
          </rPr>
          <t xml:space="preserve">
Select </t>
        </r>
        <r>
          <rPr>
            <b/>
            <sz val="9"/>
            <color indexed="81"/>
            <rFont val="Tahoma"/>
            <family val="2"/>
          </rPr>
          <t xml:space="preserve">'Y' </t>
        </r>
        <r>
          <rPr>
            <sz val="9"/>
            <color indexed="81"/>
            <rFont val="Tahoma"/>
            <family val="2"/>
          </rPr>
          <t>for 'Yes',</t>
        </r>
        <r>
          <rPr>
            <b/>
            <sz val="9"/>
            <color indexed="81"/>
            <rFont val="Tahoma"/>
            <family val="2"/>
          </rPr>
          <t xml:space="preserve"> 'N'</t>
        </r>
        <r>
          <rPr>
            <sz val="9"/>
            <color indexed="81"/>
            <rFont val="Tahoma"/>
            <family val="2"/>
          </rPr>
          <t xml:space="preserve"> for 'No' or </t>
        </r>
        <r>
          <rPr>
            <b/>
            <sz val="9"/>
            <color indexed="81"/>
            <rFont val="Tahoma"/>
            <family val="2"/>
          </rPr>
          <t>'NA</t>
        </r>
        <r>
          <rPr>
            <sz val="9"/>
            <color indexed="81"/>
            <rFont val="Tahoma"/>
            <family val="2"/>
          </rPr>
          <t>' for 'Not Applicable'</t>
        </r>
      </text>
    </comment>
    <comment ref="H61" authorId="0" shapeId="0">
      <text>
        <r>
          <rPr>
            <sz val="9"/>
            <color indexed="81"/>
            <rFont val="Tahoma"/>
            <family val="2"/>
          </rPr>
          <t xml:space="preserve">
Select </t>
        </r>
        <r>
          <rPr>
            <b/>
            <sz val="9"/>
            <color indexed="81"/>
            <rFont val="Tahoma"/>
            <family val="2"/>
          </rPr>
          <t>'Y'</t>
        </r>
        <r>
          <rPr>
            <sz val="9"/>
            <color indexed="81"/>
            <rFont val="Tahoma"/>
            <family val="2"/>
          </rPr>
          <t xml:space="preserve"> (Yes) if PC's response is satisfactory,</t>
        </r>
        <r>
          <rPr>
            <b/>
            <sz val="9"/>
            <color indexed="81"/>
            <rFont val="Tahoma"/>
            <family val="2"/>
          </rPr>
          <t xml:space="preserve"> 'N</t>
        </r>
        <r>
          <rPr>
            <sz val="9"/>
            <color indexed="81"/>
            <rFont val="Tahoma"/>
            <family val="2"/>
          </rPr>
          <t>' (No) if not satisfactory and</t>
        </r>
        <r>
          <rPr>
            <b/>
            <sz val="9"/>
            <color indexed="81"/>
            <rFont val="Tahoma"/>
            <family val="2"/>
          </rPr>
          <t xml:space="preserve"> 'Partial' </t>
        </r>
        <r>
          <rPr>
            <sz val="9"/>
            <color indexed="81"/>
            <rFont val="Tahoma"/>
            <family val="2"/>
          </rPr>
          <t>if partially satisfactory</t>
        </r>
      </text>
    </comment>
    <comment ref="B62" authorId="0" shapeId="0">
      <text>
        <r>
          <rPr>
            <sz val="9"/>
            <color indexed="81"/>
            <rFont val="Tahoma"/>
            <family val="2"/>
          </rPr>
          <t xml:space="preserve">
This section includes the main WHS requirements that are set out in </t>
        </r>
        <r>
          <rPr>
            <b/>
            <sz val="9"/>
            <color indexed="81"/>
            <rFont val="Tahoma"/>
            <family val="2"/>
          </rPr>
          <t xml:space="preserve">Regulation 314 </t>
        </r>
        <r>
          <rPr>
            <sz val="9"/>
            <color indexed="81"/>
            <rFont val="Tahoma"/>
            <family val="2"/>
          </rPr>
          <t>and included in the Code.</t>
        </r>
        <r>
          <rPr>
            <b/>
            <sz val="9"/>
            <color indexed="81"/>
            <rFont val="Tahoma"/>
            <family val="2"/>
          </rPr>
          <t xml:space="preserve">
The principal contractor must put in place arrangements for ensuring compliance with the following duties:
</t>
        </r>
        <r>
          <rPr>
            <sz val="9"/>
            <color indexed="81"/>
            <rFont val="Tahoma"/>
            <family val="2"/>
          </rPr>
          <t xml:space="preserve">• providing a safe working environment
• providing and maintaining adequate and accessible facilities
• providing first aid
• preparing, maintaining and implementing emergency plans
• providing workers with PPE, if PPE is to be used to minimise a risk to health and safety
• managing risks associated with airborne contaminants
• managing risks associated with hazardous atmospheres including ignition sources
• storage of flammable and combustible substances
• managing risks associated with falls
• managing risks associated with falling objects.
</t>
        </r>
        <r>
          <rPr>
            <b/>
            <u/>
            <sz val="9"/>
            <color indexed="81"/>
            <rFont val="Tahoma"/>
            <family val="2"/>
          </rPr>
          <t>Regulation 315</t>
        </r>
        <r>
          <rPr>
            <b/>
            <sz val="9"/>
            <color indexed="81"/>
            <rFont val="Tahoma"/>
            <family val="2"/>
          </rPr>
          <t>:</t>
        </r>
        <r>
          <rPr>
            <sz val="9"/>
            <color indexed="81"/>
            <rFont val="Tahoma"/>
            <family val="2"/>
          </rPr>
          <t xml:space="preserve"> The principal contractor for a construction project must in accordance with Part 3.1 manage risks to health and safety associated with the following:
(a)  the storage, movement and disposal of construction materials and waste at the workplace,
(b)  the storage at the workplace of plant that is not in use,
(c)  traffic in the vicinity of the workplace that may be affected by construction work carried out in connection with the construction project,
(d)  essential services at the workplace.</t>
        </r>
        <r>
          <rPr>
            <b/>
            <sz val="9"/>
            <color indexed="81"/>
            <rFont val="Tahoma"/>
            <family val="2"/>
          </rPr>
          <t xml:space="preserve">
</t>
        </r>
        <r>
          <rPr>
            <b/>
            <u/>
            <sz val="9"/>
            <color indexed="81"/>
            <rFont val="Tahoma"/>
            <family val="2"/>
          </rPr>
          <t>Regulation 310</t>
        </r>
        <r>
          <rPr>
            <b/>
            <sz val="9"/>
            <color indexed="81"/>
            <rFont val="Tahoma"/>
            <family val="2"/>
          </rPr>
          <t xml:space="preserve">: </t>
        </r>
        <r>
          <rPr>
            <sz val="9"/>
            <color indexed="81"/>
            <rFont val="Tahoma"/>
            <family val="2"/>
          </rPr>
          <t xml:space="preserve">The PC must ensure, so far as is reasonably practicable, that all persons who are to carry out construction work on the construction project are </t>
        </r>
        <r>
          <rPr>
            <u/>
            <sz val="9"/>
            <color indexed="81"/>
            <rFont val="Tahoma"/>
            <family val="2"/>
          </rPr>
          <t>made aware of the content of the WHS Management Plan</t>
        </r>
        <r>
          <rPr>
            <sz val="9"/>
            <color indexed="81"/>
            <rFont val="Tahoma"/>
            <family val="2"/>
          </rPr>
          <t xml:space="preserve"> in respect to their work and their right to inspect the plan.</t>
        </r>
      </text>
    </comment>
    <comment ref="D62" authorId="0" shapeId="0">
      <text>
        <r>
          <rPr>
            <sz val="9"/>
            <color indexed="81"/>
            <rFont val="Tahoma"/>
            <family val="2"/>
          </rPr>
          <t xml:space="preserve">
Select</t>
        </r>
        <r>
          <rPr>
            <b/>
            <sz val="9"/>
            <color indexed="81"/>
            <rFont val="Tahoma"/>
            <family val="2"/>
          </rPr>
          <t xml:space="preserve"> 'Y'</t>
        </r>
        <r>
          <rPr>
            <sz val="9"/>
            <color indexed="81"/>
            <rFont val="Tahoma"/>
            <family val="2"/>
          </rPr>
          <t xml:space="preserve"> for 'Yes',</t>
        </r>
        <r>
          <rPr>
            <b/>
            <sz val="9"/>
            <color indexed="81"/>
            <rFont val="Tahoma"/>
            <family val="2"/>
          </rPr>
          <t xml:space="preserve"> 'N' </t>
        </r>
        <r>
          <rPr>
            <sz val="9"/>
            <color indexed="81"/>
            <rFont val="Tahoma"/>
            <family val="2"/>
          </rPr>
          <t xml:space="preserve">for 'No' or </t>
        </r>
        <r>
          <rPr>
            <b/>
            <sz val="9"/>
            <color indexed="81"/>
            <rFont val="Tahoma"/>
            <family val="2"/>
          </rPr>
          <t xml:space="preserve">'NA' </t>
        </r>
        <r>
          <rPr>
            <sz val="9"/>
            <color indexed="81"/>
            <rFont val="Tahoma"/>
            <family val="2"/>
          </rPr>
          <t>for 'Not Applicable'</t>
        </r>
      </text>
    </comment>
    <comment ref="H62" authorId="0" shapeId="0">
      <text>
        <r>
          <rPr>
            <sz val="9"/>
            <color indexed="81"/>
            <rFont val="Tahoma"/>
            <family val="2"/>
          </rPr>
          <t xml:space="preserve">
Select</t>
        </r>
        <r>
          <rPr>
            <b/>
            <sz val="9"/>
            <color indexed="81"/>
            <rFont val="Tahoma"/>
            <family val="2"/>
          </rPr>
          <t xml:space="preserve"> 'Y' </t>
        </r>
        <r>
          <rPr>
            <sz val="9"/>
            <color indexed="81"/>
            <rFont val="Tahoma"/>
            <family val="2"/>
          </rPr>
          <t>(Yes) if PC's response is satisfactory,</t>
        </r>
        <r>
          <rPr>
            <b/>
            <sz val="9"/>
            <color indexed="81"/>
            <rFont val="Tahoma"/>
            <family val="2"/>
          </rPr>
          <t xml:space="preserve"> 'N'</t>
        </r>
        <r>
          <rPr>
            <sz val="9"/>
            <color indexed="81"/>
            <rFont val="Tahoma"/>
            <family val="2"/>
          </rPr>
          <t xml:space="preserve"> (No) if not satisfactory and </t>
        </r>
        <r>
          <rPr>
            <b/>
            <sz val="9"/>
            <color indexed="81"/>
            <rFont val="Tahoma"/>
            <family val="2"/>
          </rPr>
          <t>P (Partial)</t>
        </r>
        <r>
          <rPr>
            <sz val="9"/>
            <color indexed="81"/>
            <rFont val="Tahoma"/>
            <family val="2"/>
          </rPr>
          <t xml:space="preserve"> if partially satisfactory</t>
        </r>
      </text>
    </comment>
    <comment ref="B64" authorId="0" shapeId="0">
      <text>
        <r>
          <rPr>
            <sz val="9"/>
            <color indexed="81"/>
            <rFont val="Tahoma"/>
            <family val="2"/>
          </rPr>
          <t xml:space="preserve">
The PC is required to </t>
        </r>
        <r>
          <rPr>
            <b/>
            <sz val="9"/>
            <color indexed="81"/>
            <rFont val="Tahoma"/>
            <family val="2"/>
          </rPr>
          <t>identify all the applicable high risk construction work activities</t>
        </r>
        <r>
          <rPr>
            <sz val="9"/>
            <color indexed="81"/>
            <rFont val="Tahoma"/>
            <family val="2"/>
          </rPr>
          <t xml:space="preserve"> that will take place during the construction life cycle of the project and include them in its project-specific WHS Management Plan (WHSMP). 
</t>
        </r>
      </text>
    </comment>
    <comment ref="B65" authorId="0" shapeId="0">
      <text>
        <r>
          <rPr>
            <sz val="9"/>
            <color indexed="81"/>
            <rFont val="Tahoma"/>
            <family val="2"/>
          </rPr>
          <t xml:space="preserve">
</t>
        </r>
        <r>
          <rPr>
            <b/>
            <u/>
            <sz val="9"/>
            <color indexed="81"/>
            <rFont val="Tahoma"/>
            <family val="2"/>
          </rPr>
          <t>Regulation 310:</t>
        </r>
        <r>
          <rPr>
            <sz val="9"/>
            <color indexed="81"/>
            <rFont val="Tahoma"/>
            <family val="2"/>
          </rPr>
          <t xml:space="preserve">  The PC must ensure, so far as is reasonably practicable, that all persons who are to carry out construction work on the construction project are made aware of the content of the WHS Management Plan for their workplace and their right to inspect the plan.
Under the WHS Regulations a PC for a construction project must prepare and review the WHS Management Plan for the workplace, ensuring, so far as is reasonably practicable, that each person who is to carry out the construction work is </t>
        </r>
        <r>
          <rPr>
            <b/>
            <sz val="9"/>
            <color indexed="81"/>
            <rFont val="Tahoma"/>
            <family val="2"/>
          </rPr>
          <t>made aware</t>
        </r>
        <r>
          <rPr>
            <sz val="9"/>
            <color indexed="81"/>
            <rFont val="Tahoma"/>
            <family val="2"/>
          </rPr>
          <t xml:space="preserve"> of the plan, their right to inspect it and ensuring that a copy of the WHS management plan is accessible for the appropriate amount of time.</t>
        </r>
      </text>
    </comment>
    <comment ref="B66" authorId="0" shapeId="0">
      <text>
        <r>
          <rPr>
            <b/>
            <u/>
            <sz val="9"/>
            <color indexed="81"/>
            <rFont val="Tahoma"/>
            <family val="2"/>
          </rPr>
          <t xml:space="preserve">
Regulation 311(1):</t>
        </r>
        <r>
          <rPr>
            <sz val="9"/>
            <color indexed="81"/>
            <rFont val="Tahoma"/>
            <family val="2"/>
          </rPr>
          <t xml:space="preserve"> The principal contractor must review and, as necessary, revise the WHS management plan to ensure it remains up-to-date and relevant for the construction project.
</t>
        </r>
        <r>
          <rPr>
            <b/>
            <u/>
            <sz val="9"/>
            <color indexed="81"/>
            <rFont val="Tahoma"/>
            <family val="2"/>
          </rPr>
          <t>Regulation 311(2)</t>
        </r>
        <r>
          <rPr>
            <b/>
            <sz val="9"/>
            <color indexed="81"/>
            <rFont val="Tahoma"/>
            <family val="2"/>
          </rPr>
          <t>:</t>
        </r>
        <r>
          <rPr>
            <sz val="9"/>
            <color indexed="81"/>
            <rFont val="Tahoma"/>
            <family val="2"/>
          </rPr>
          <t xml:space="preserve"> The principal contractor for a construction project must ensure, so far as is reasonably practicable, that each person carrying out construction work in connection with the project is made aware of any revision to the WHS management plan.</t>
        </r>
      </text>
    </comment>
    <comment ref="B69" authorId="0" shapeId="0">
      <text>
        <r>
          <rPr>
            <sz val="9"/>
            <color indexed="81"/>
            <rFont val="Tahoma"/>
            <family val="2"/>
          </rPr>
          <t xml:space="preserve">
</t>
        </r>
        <r>
          <rPr>
            <b/>
            <sz val="9"/>
            <color indexed="81"/>
            <rFont val="Tahoma"/>
            <family val="2"/>
          </rPr>
          <t>Regulation 297:</t>
        </r>
        <r>
          <rPr>
            <sz val="9"/>
            <color indexed="81"/>
            <rFont val="Tahoma"/>
            <family val="2"/>
          </rPr>
          <t xml:space="preserve"> 'A person conducting a business or undertaking (PCBU) </t>
        </r>
        <r>
          <rPr>
            <b/>
            <sz val="9"/>
            <color indexed="81"/>
            <rFont val="Tahoma"/>
            <family val="2"/>
          </rPr>
          <t xml:space="preserve">must manage risks </t>
        </r>
        <r>
          <rPr>
            <sz val="9"/>
            <color indexed="81"/>
            <rFont val="Tahoma"/>
            <family val="2"/>
          </rPr>
          <t>associated with the carrying out of construction work'. 
However, under the WHS Regulations, a</t>
        </r>
        <r>
          <rPr>
            <b/>
            <sz val="9"/>
            <color indexed="81"/>
            <rFont val="Tahoma"/>
            <family val="2"/>
          </rPr>
          <t xml:space="preserve"> risk assessment </t>
        </r>
        <r>
          <rPr>
            <sz val="9"/>
            <color indexed="81"/>
            <rFont val="Tahoma"/>
            <family val="2"/>
          </rPr>
          <t xml:space="preserve">is not mandatory for construction work however conduct of a risk assessment is required for specific situations, for example when working with asbestos. In many circumstances a risk assessment will assist in determining the control measures that should be implemented. A </t>
        </r>
        <r>
          <rPr>
            <b/>
            <sz val="9"/>
            <color indexed="81"/>
            <rFont val="Tahoma"/>
            <family val="2"/>
          </rPr>
          <t>risk assessment</t>
        </r>
        <r>
          <rPr>
            <sz val="9"/>
            <color indexed="81"/>
            <rFont val="Tahoma"/>
            <family val="2"/>
          </rPr>
          <t xml:space="preserve"> is not necessary if the risk and how to control it is already known.</t>
        </r>
      </text>
    </comment>
    <comment ref="B70" authorId="0" shapeId="0">
      <text>
        <r>
          <rPr>
            <b/>
            <sz val="9"/>
            <color indexed="81"/>
            <rFont val="Tahoma"/>
            <family val="2"/>
          </rPr>
          <t xml:space="preserve">
Regulation 299:</t>
        </r>
        <r>
          <rPr>
            <sz val="9"/>
            <color indexed="81"/>
            <rFont val="Tahoma"/>
            <family val="2"/>
          </rPr>
          <t xml:space="preserve"> </t>
        </r>
        <r>
          <rPr>
            <b/>
            <sz val="9"/>
            <color indexed="81"/>
            <rFont val="Tahoma"/>
            <family val="2"/>
          </rPr>
          <t>(1)</t>
        </r>
        <r>
          <rPr>
            <sz val="9"/>
            <color indexed="81"/>
            <rFont val="Tahoma"/>
            <family val="2"/>
          </rPr>
          <t xml:space="preserve"> A person conducting a business or undertaking (PCBU) that includes the carrying out of high risk construction work must, before high risk construction work commences, ensure that a safe work method statement (SWMS) for the proposed work:</t>
        </r>
        <r>
          <rPr>
            <b/>
            <sz val="9"/>
            <color indexed="81"/>
            <rFont val="Tahoma"/>
            <family val="2"/>
          </rPr>
          <t xml:space="preserve"> (a) </t>
        </r>
        <r>
          <rPr>
            <sz val="9"/>
            <color indexed="81"/>
            <rFont val="Tahoma"/>
            <family val="2"/>
          </rPr>
          <t xml:space="preserve">is prepared, or </t>
        </r>
        <r>
          <rPr>
            <b/>
            <sz val="9"/>
            <color indexed="81"/>
            <rFont val="Tahoma"/>
            <family val="2"/>
          </rPr>
          <t>(b)</t>
        </r>
        <r>
          <rPr>
            <sz val="9"/>
            <color indexed="81"/>
            <rFont val="Tahoma"/>
            <family val="2"/>
          </rPr>
          <t xml:space="preserve"> has already been prepared by another person.
</t>
        </r>
        <r>
          <rPr>
            <b/>
            <sz val="9"/>
            <color indexed="81"/>
            <rFont val="Tahoma"/>
            <family val="2"/>
          </rPr>
          <t xml:space="preserve">(2) </t>
        </r>
        <r>
          <rPr>
            <sz val="9"/>
            <color indexed="81"/>
            <rFont val="Tahoma"/>
            <family val="2"/>
          </rPr>
          <t>A safe work method statement must:</t>
        </r>
        <r>
          <rPr>
            <b/>
            <sz val="9"/>
            <color indexed="81"/>
            <rFont val="Tahoma"/>
            <family val="2"/>
          </rPr>
          <t xml:space="preserve"> (a)</t>
        </r>
        <r>
          <rPr>
            <sz val="9"/>
            <color indexed="81"/>
            <rFont val="Tahoma"/>
            <family val="2"/>
          </rPr>
          <t xml:space="preserve"> identify the work that is high risk construction work, and</t>
        </r>
        <r>
          <rPr>
            <b/>
            <sz val="9"/>
            <color indexed="81"/>
            <rFont val="Tahoma"/>
            <family val="2"/>
          </rPr>
          <t xml:space="preserve"> (b)</t>
        </r>
        <r>
          <rPr>
            <sz val="9"/>
            <color indexed="81"/>
            <rFont val="Tahoma"/>
            <family val="2"/>
          </rPr>
          <t xml:space="preserve"> specify hazards relating to the high risk construction work and risks to health and safety associated with those hazards, and </t>
        </r>
        <r>
          <rPr>
            <b/>
            <sz val="9"/>
            <color indexed="81"/>
            <rFont val="Tahoma"/>
            <family val="2"/>
          </rPr>
          <t>(c)</t>
        </r>
        <r>
          <rPr>
            <sz val="9"/>
            <color indexed="81"/>
            <rFont val="Tahoma"/>
            <family val="2"/>
          </rPr>
          <t xml:space="preserve"> describe the measures to be implemented to control the risks, and </t>
        </r>
        <r>
          <rPr>
            <b/>
            <sz val="9"/>
            <color indexed="81"/>
            <rFont val="Tahoma"/>
            <family val="2"/>
          </rPr>
          <t>(d)</t>
        </r>
        <r>
          <rPr>
            <sz val="9"/>
            <color indexed="81"/>
            <rFont val="Tahoma"/>
            <family val="2"/>
          </rPr>
          <t xml:space="preserve"> describe how the control measures are to be implemented, monitored and reviewed. 
</t>
        </r>
        <r>
          <rPr>
            <b/>
            <sz val="9"/>
            <color indexed="81"/>
            <rFont val="Tahoma"/>
            <family val="2"/>
          </rPr>
          <t>(3)</t>
        </r>
        <r>
          <rPr>
            <sz val="9"/>
            <color indexed="81"/>
            <rFont val="Tahoma"/>
            <family val="2"/>
          </rPr>
          <t xml:space="preserve"> A safe work method statement must: </t>
        </r>
        <r>
          <rPr>
            <b/>
            <sz val="9"/>
            <color indexed="81"/>
            <rFont val="Tahoma"/>
            <family val="2"/>
          </rPr>
          <t xml:space="preserve">(a) </t>
        </r>
        <r>
          <rPr>
            <sz val="9"/>
            <color indexed="81"/>
            <rFont val="Tahoma"/>
            <family val="2"/>
          </rPr>
          <t xml:space="preserve">be prepared taking into account all relevant matters, including: </t>
        </r>
        <r>
          <rPr>
            <b/>
            <sz val="9"/>
            <color indexed="81"/>
            <rFont val="Tahoma"/>
            <family val="2"/>
          </rPr>
          <t>(i)</t>
        </r>
        <r>
          <rPr>
            <sz val="9"/>
            <color indexed="81"/>
            <rFont val="Tahoma"/>
            <family val="2"/>
          </rPr>
          <t xml:space="preserve"> circumstances at the workplace that may affect the way in which the high risk construction work is carried out, and </t>
        </r>
        <r>
          <rPr>
            <b/>
            <sz val="9"/>
            <color indexed="81"/>
            <rFont val="Tahoma"/>
            <family val="2"/>
          </rPr>
          <t>(ii)</t>
        </r>
        <r>
          <rPr>
            <sz val="9"/>
            <color indexed="81"/>
            <rFont val="Tahoma"/>
            <family val="2"/>
          </rPr>
          <t xml:space="preserve"> if the high risk construction work is carried out in connection with a construction project—the WHS management plan that has been prepared for the workplace, and</t>
        </r>
        <r>
          <rPr>
            <b/>
            <sz val="9"/>
            <color indexed="81"/>
            <rFont val="Tahoma"/>
            <family val="2"/>
          </rPr>
          <t xml:space="preserve"> (b) </t>
        </r>
        <r>
          <rPr>
            <sz val="9"/>
            <color indexed="81"/>
            <rFont val="Tahoma"/>
            <family val="2"/>
          </rPr>
          <t>be set out and expressed in a way that is readily accessible and understandable to persons who use it.. 
For a</t>
        </r>
        <r>
          <rPr>
            <b/>
            <sz val="9"/>
            <color indexed="81"/>
            <rFont val="Tahoma"/>
            <family val="2"/>
          </rPr>
          <t xml:space="preserve"> construction project</t>
        </r>
        <r>
          <rPr>
            <sz val="9"/>
            <color indexed="81"/>
            <rFont val="Tahoma"/>
            <family val="2"/>
          </rPr>
          <t xml:space="preserve"> the</t>
        </r>
        <r>
          <rPr>
            <b/>
            <sz val="9"/>
            <color indexed="81"/>
            <rFont val="Tahoma"/>
            <family val="2"/>
          </rPr>
          <t xml:space="preserve"> SWMS</t>
        </r>
        <r>
          <rPr>
            <sz val="9"/>
            <color indexed="81"/>
            <rFont val="Tahoma"/>
            <family val="2"/>
          </rPr>
          <t xml:space="preserve"> may also include:
• the name of the principal contractor
• the address where the high risk construction work will be carried out
• the date the SWMS was prepared and the date it was provided to the principal contractor
• the review date (if any).
</t>
        </r>
      </text>
    </comment>
    <comment ref="B71" authorId="0" shapeId="0">
      <text>
        <r>
          <rPr>
            <sz val="9"/>
            <color indexed="81"/>
            <rFont val="Tahoma"/>
            <family val="2"/>
          </rPr>
          <t xml:space="preserve">
</t>
        </r>
        <r>
          <rPr>
            <b/>
            <sz val="9"/>
            <color indexed="81"/>
            <rFont val="Tahoma"/>
            <family val="2"/>
          </rPr>
          <t>Statement of responsibility</t>
        </r>
        <r>
          <rPr>
            <sz val="9"/>
            <color indexed="81"/>
            <rFont val="Tahoma"/>
            <family val="2"/>
          </rPr>
          <t xml:space="preserve"> - The WHS Management Plan </t>
        </r>
        <r>
          <rPr>
            <b/>
            <sz val="9"/>
            <color indexed="81"/>
            <rFont val="Tahoma"/>
            <family val="2"/>
          </rPr>
          <t>must</t>
        </r>
        <r>
          <rPr>
            <sz val="9"/>
            <color indexed="81"/>
            <rFont val="Tahoma"/>
            <family val="2"/>
          </rPr>
          <t xml:space="preserve"> contain names of persons at the workplace whose positions or roles involve specific health and safety responsibilities, for example site supervisors/manager, project managers, first aid officers. Their responsibilities should be briefly described. Health and safety representatives do not need to be listed, unless they have a coordinating role separate to their role as a health and safety representative.</t>
        </r>
      </text>
    </comment>
    <comment ref="B72" authorId="0" shapeId="0">
      <text>
        <r>
          <rPr>
            <sz val="9"/>
            <color indexed="81"/>
            <rFont val="Tahoma"/>
            <family val="2"/>
          </rPr>
          <t xml:space="preserve">
</t>
        </r>
        <r>
          <rPr>
            <b/>
            <u/>
            <sz val="9"/>
            <color indexed="81"/>
            <rFont val="Tahoma"/>
            <family val="2"/>
          </rPr>
          <t>Regulation 39</t>
        </r>
        <r>
          <rPr>
            <b/>
            <sz val="9"/>
            <color indexed="81"/>
            <rFont val="Tahoma"/>
            <family val="2"/>
          </rPr>
          <t xml:space="preserve">: </t>
        </r>
        <r>
          <rPr>
            <sz val="9"/>
            <color indexed="81"/>
            <rFont val="Tahoma"/>
            <family val="2"/>
          </rPr>
          <t xml:space="preserve">A person conducting a business or undertaking (PCBU) </t>
        </r>
        <r>
          <rPr>
            <b/>
            <sz val="9"/>
            <color indexed="81"/>
            <rFont val="Tahoma"/>
            <family val="2"/>
          </rPr>
          <t xml:space="preserve">must </t>
        </r>
        <r>
          <rPr>
            <sz val="9"/>
            <color indexed="81"/>
            <rFont val="Tahoma"/>
            <family val="2"/>
          </rPr>
          <t xml:space="preserve">ensure that information, training and instruction provided to a worker is suitable and adequate, having regard to:
• the nature of the work carried out by the worker
• the nature of the risks associated with the work at the time of the information, training and instruction, and
• the control measures implemented.
The training provided must be readily understandable by any person to whom it is provided.
</t>
        </r>
        <r>
          <rPr>
            <u/>
            <sz val="9"/>
            <color indexed="81"/>
            <rFont val="Tahoma"/>
            <family val="2"/>
          </rPr>
          <t xml:space="preserve">
</t>
        </r>
        <r>
          <rPr>
            <b/>
            <u/>
            <sz val="9"/>
            <color indexed="81"/>
            <rFont val="Tahoma"/>
            <family val="2"/>
          </rPr>
          <t>Regulation 316–317</t>
        </r>
        <r>
          <rPr>
            <b/>
            <sz val="9"/>
            <color indexed="81"/>
            <rFont val="Tahoma"/>
            <family val="2"/>
          </rPr>
          <t>:</t>
        </r>
        <r>
          <rPr>
            <sz val="9"/>
            <color indexed="81"/>
            <rFont val="Tahoma"/>
            <family val="2"/>
          </rPr>
          <t xml:space="preserve"> If a worker has either not successfully completed general construction induction training, or has successfully completed general construction induction training more than 2 years previously but has not carried out construction work in the preceding </t>
        </r>
        <r>
          <rPr>
            <b/>
            <sz val="9"/>
            <color indexed="81"/>
            <rFont val="Tahoma"/>
            <family val="2"/>
          </rPr>
          <t>2 years,</t>
        </r>
        <r>
          <rPr>
            <sz val="9"/>
            <color indexed="81"/>
            <rFont val="Tahoma"/>
            <family val="2"/>
          </rPr>
          <t xml:space="preserve"> a person conducting a business or undertaking must:
• not direct or allow the worker to carry out construction work, and
• ensure that general construction induction training is provided to a worker engaged by the person who is carrying out construction work.</t>
        </r>
      </text>
    </comment>
    <comment ref="B73" authorId="0" shapeId="0">
      <text>
        <r>
          <rPr>
            <b/>
            <sz val="9"/>
            <color indexed="81"/>
            <rFont val="Tahoma"/>
            <family val="2"/>
          </rPr>
          <t xml:space="preserve">
The WHS management plan must detail any site-specific WHS rules</t>
        </r>
        <r>
          <rPr>
            <sz val="9"/>
            <color indexed="81"/>
            <rFont val="Tahoma"/>
            <family val="2"/>
          </rPr>
          <t xml:space="preserve"> that the principal contractor requires persons  to comply with and the arrangements for ensuring that all persons at the workplace are informed of these rules. The rules should be simple and clear and, where appropriate, they should show who each rule applies to.
The nature of the work, hazards, size and location of the workplace, and the number and composition of the workers and other persons at the workplace can assist in determining the site-specific rules. 
After finalising the rules, the principal contractor should inform everyone in the workplace about them, for example by:
• holding toolbox meetings or face-to-face discussions
• posting them in a prominent position at the workplace
• distributing copies to everyone at the workplace.
If there are people at the workplace who do not understand English well, the WHS management plan should set out how these people will be informed of the rules.</t>
        </r>
      </text>
    </comment>
    <comment ref="B74" authorId="0" shapeId="0">
      <text>
        <r>
          <rPr>
            <sz val="9"/>
            <color indexed="81"/>
            <rFont val="Tahoma"/>
            <family val="2"/>
          </rPr>
          <t xml:space="preserve">
</t>
        </r>
        <r>
          <rPr>
            <b/>
            <sz val="9"/>
            <color indexed="81"/>
            <rFont val="Tahoma"/>
            <family val="2"/>
          </rPr>
          <t xml:space="preserve">Regulation 43: </t>
        </r>
        <r>
          <rPr>
            <sz val="9"/>
            <color indexed="81"/>
            <rFont val="Tahoma"/>
            <family val="2"/>
          </rPr>
          <t xml:space="preserve">A PCBU at a workplace must ensure that an </t>
        </r>
        <r>
          <rPr>
            <b/>
            <sz val="9"/>
            <color indexed="81"/>
            <rFont val="Tahoma"/>
            <family val="2"/>
          </rPr>
          <t>emergency plan</t>
        </r>
        <r>
          <rPr>
            <sz val="9"/>
            <color indexed="81"/>
            <rFont val="Tahoma"/>
            <family val="2"/>
          </rPr>
          <t xml:space="preserve"> is prepared for the workplace.
The following should be included (covering both the process involved and the person responsible for it):
• the emergency procedures (including after-hours emergency contacts)
• arrangements for testing of the emergency procedures 
• arrangements for training and instruction requirements
All workplaces must have an emergency plan that has been</t>
        </r>
        <r>
          <rPr>
            <b/>
            <sz val="9"/>
            <color indexed="81"/>
            <rFont val="Tahoma"/>
            <family val="2"/>
          </rPr>
          <t xml:space="preserve"> specifically developed for the particular workplace and its specific hazards and covers a range of potential incidents</t>
        </r>
        <r>
          <rPr>
            <sz val="9"/>
            <color indexed="81"/>
            <rFont val="Tahoma"/>
            <family val="2"/>
          </rPr>
          <t xml:space="preserve">. All persons at the construction workplace must receive information, training and instruction about implementing the emergency plan.
A reliable and effective means of </t>
        </r>
        <r>
          <rPr>
            <b/>
            <sz val="9"/>
            <color indexed="81"/>
            <rFont val="Tahoma"/>
            <family val="2"/>
          </rPr>
          <t>communication</t>
        </r>
        <r>
          <rPr>
            <sz val="9"/>
            <color indexed="81"/>
            <rFont val="Tahoma"/>
            <family val="2"/>
          </rPr>
          <t xml:space="preserve"> should be established between all work areas and persons involved to permit and ensure effective evacuation of danger areas.
</t>
        </r>
        <r>
          <rPr>
            <b/>
            <sz val="9"/>
            <color indexed="81"/>
            <rFont val="Tahoma"/>
            <family val="2"/>
          </rPr>
          <t>Rescue equipment</t>
        </r>
        <r>
          <rPr>
            <sz val="9"/>
            <color indexed="81"/>
            <rFont val="Tahoma"/>
            <family val="2"/>
          </rPr>
          <t xml:space="preserve"> and a communication system to contact any necessary emergency services, should be available and readily accessible at the workplace.
The </t>
        </r>
        <r>
          <rPr>
            <b/>
            <sz val="9"/>
            <color indexed="81"/>
            <rFont val="Tahoma"/>
            <family val="2"/>
          </rPr>
          <t>emergency procedures</t>
        </r>
        <r>
          <rPr>
            <sz val="9"/>
            <color indexed="81"/>
            <rFont val="Tahoma"/>
            <family val="2"/>
          </rPr>
          <t xml:space="preserve"> in the emergency plan must clearly explain how to respond in </t>
        </r>
        <r>
          <rPr>
            <b/>
            <sz val="9"/>
            <color indexed="81"/>
            <rFont val="Tahoma"/>
            <family val="2"/>
          </rPr>
          <t>various types of emergency</t>
        </r>
        <r>
          <rPr>
            <sz val="9"/>
            <color indexed="81"/>
            <rFont val="Tahoma"/>
            <family val="2"/>
          </rPr>
          <t>, including how to evacuate people from the workplace in a controlled manner.</t>
        </r>
        <r>
          <rPr>
            <b/>
            <sz val="9"/>
            <color indexed="81"/>
            <rFont val="Tahoma"/>
            <family val="2"/>
          </rPr>
          <t xml:space="preserve"> Contact numbers for emergency services</t>
        </r>
        <r>
          <rPr>
            <sz val="9"/>
            <color indexed="81"/>
            <rFont val="Tahoma"/>
            <family val="2"/>
          </rPr>
          <t xml:space="preserve"> should be prominently displayed.
</t>
        </r>
        <r>
          <rPr>
            <b/>
            <sz val="9"/>
            <color indexed="81"/>
            <rFont val="Tahoma"/>
            <family val="2"/>
          </rPr>
          <t xml:space="preserve">
A register of all persons who are at the construction workplace</t>
        </r>
        <r>
          <rPr>
            <sz val="9"/>
            <color indexed="81"/>
            <rFont val="Tahoma"/>
            <family val="2"/>
          </rPr>
          <t xml:space="preserve"> on a particular day should be kept so that in the case of any emergency everyone can be accounted for.
</t>
        </r>
        <r>
          <rPr>
            <b/>
            <sz val="9"/>
            <color indexed="81"/>
            <rFont val="Tahoma"/>
            <family val="2"/>
          </rPr>
          <t>Emergency procedures must include:</t>
        </r>
        <r>
          <rPr>
            <sz val="9"/>
            <color indexed="81"/>
            <rFont val="Tahoma"/>
            <family val="2"/>
          </rPr>
          <t xml:space="preserve">
• an effective response to an emergency
• evacuation procedures
• notifying emergency service organisations at the earliest opportunity
• medical treatment and assistance
• effective communication between the person authorised by the person conducting the business or undertaking to coordinate the emergency response and all persons at the workplace.
</t>
        </r>
        <r>
          <rPr>
            <b/>
            <sz val="9"/>
            <color indexed="81"/>
            <rFont val="Tahoma"/>
            <family val="2"/>
          </rPr>
          <t>First Aid Arrangements:
Regulation 42</t>
        </r>
        <r>
          <rPr>
            <sz val="9"/>
            <color indexed="81"/>
            <rFont val="Tahoma"/>
            <family val="2"/>
          </rPr>
          <t xml:space="preserve"> requires provision of first aid equipment, worker access to the equipment and to facilities for administering first aid and worker's access to persons trained to administer first aid.
</t>
        </r>
        <r>
          <rPr>
            <b/>
            <sz val="9"/>
            <color indexed="81"/>
            <rFont val="Tahoma"/>
            <family val="2"/>
          </rPr>
          <t xml:space="preserve">
</t>
        </r>
        <r>
          <rPr>
            <sz val="9"/>
            <color indexed="81"/>
            <rFont val="Tahoma"/>
            <family val="2"/>
          </rPr>
          <t xml:space="preserve">The following should be included (covering both the process involved and the person responsible for it):
• the facilities and first aid equipment that will be provided by the principal contractor
• arrangements for training in first aid
• first aid equipment that will be provided by contractors and subcontractors.
For requirements on workplace first aid arrangements refer to </t>
        </r>
        <r>
          <rPr>
            <b/>
            <sz val="9"/>
            <color indexed="81"/>
            <rFont val="Tahoma"/>
            <family val="2"/>
          </rPr>
          <t>Regulation 42</t>
        </r>
        <r>
          <rPr>
            <sz val="9"/>
            <color indexed="81"/>
            <rFont val="Tahoma"/>
            <family val="2"/>
          </rPr>
          <t xml:space="preserve"> and</t>
        </r>
        <r>
          <rPr>
            <b/>
            <sz val="9"/>
            <color indexed="81"/>
            <rFont val="Tahoma"/>
            <family val="2"/>
          </rPr>
          <t xml:space="preserve"> 'First aid in the workplace code of practice", July 2015</t>
        </r>
        <r>
          <rPr>
            <sz val="9"/>
            <color indexed="81"/>
            <rFont val="Tahoma"/>
            <family val="2"/>
          </rPr>
          <t xml:space="preserve">. 
</t>
        </r>
      </text>
    </comment>
    <comment ref="B75" authorId="0" shapeId="0">
      <text>
        <r>
          <rPr>
            <sz val="9"/>
            <color indexed="81"/>
            <rFont val="Tahoma"/>
            <family val="2"/>
          </rPr>
          <t xml:space="preserve">
</t>
        </r>
        <r>
          <rPr>
            <b/>
            <sz val="9"/>
            <color indexed="81"/>
            <rFont val="Tahoma"/>
            <family val="2"/>
          </rPr>
          <t>The principal contractor should consider the types of health and safety incidents that might occur</t>
        </r>
        <r>
          <rPr>
            <sz val="9"/>
            <color indexed="81"/>
            <rFont val="Tahoma"/>
            <family val="2"/>
          </rPr>
          <t xml:space="preserve">. </t>
        </r>
        <r>
          <rPr>
            <b/>
            <sz val="9"/>
            <color indexed="81"/>
            <rFont val="Tahoma"/>
            <family val="2"/>
          </rPr>
          <t xml:space="preserve">The WHS management plan should document the actions that will be taken and who will represent the principal contractor. </t>
        </r>
        <r>
          <rPr>
            <sz val="9"/>
            <color indexed="81"/>
            <rFont val="Tahoma"/>
            <family val="2"/>
          </rPr>
          <t xml:space="preserve">
The following should be included (covering both the process involved and the person responsible for it):
• arrangements to stabilise and evacuate any injured person after ensuring safety of rescuers
• arrangements for isolating the incident scene
• arrangements for making the workplace safe after the incident
• arrangements for preserving the incident site
• arrangements for notifying the principal contractor
• notification of the relevant regulator and emergency services as necessary
• arrangements for the investigation of an incident. 
For more information refer to Sections </t>
        </r>
        <r>
          <rPr>
            <b/>
            <sz val="9"/>
            <color indexed="81"/>
            <rFont val="Tahoma"/>
            <family val="2"/>
          </rPr>
          <t>35 to 39 of Part 3 of the WHS Act</t>
        </r>
        <r>
          <rPr>
            <sz val="9"/>
            <color indexed="81"/>
            <rFont val="Tahoma"/>
            <family val="2"/>
          </rPr>
          <t xml:space="preserve">. 
</t>
        </r>
      </text>
    </comment>
    <comment ref="B76" authorId="0" shapeId="0">
      <text>
        <r>
          <rPr>
            <sz val="9"/>
            <color indexed="81"/>
            <rFont val="Tahoma"/>
            <family val="2"/>
          </rPr>
          <t xml:space="preserve">
The WHS Management Plan </t>
        </r>
        <r>
          <rPr>
            <b/>
            <sz val="9"/>
            <color indexed="81"/>
            <rFont val="Tahoma"/>
            <family val="2"/>
          </rPr>
          <t>must</t>
        </r>
        <r>
          <rPr>
            <sz val="9"/>
            <color indexed="81"/>
            <rFont val="Tahoma"/>
            <family val="2"/>
          </rPr>
          <t xml:space="preserve"> contain </t>
        </r>
        <r>
          <rPr>
            <b/>
            <sz val="9"/>
            <color indexed="81"/>
            <rFont val="Tahoma"/>
            <family val="2"/>
          </rPr>
          <t>public safety</t>
        </r>
        <r>
          <rPr>
            <sz val="9"/>
            <color indexed="81"/>
            <rFont val="Tahoma"/>
            <family val="2"/>
          </rPr>
          <t xml:space="preserve">. </t>
        </r>
      </text>
    </comment>
    <comment ref="B77" authorId="0" shapeId="0">
      <text>
        <r>
          <rPr>
            <sz val="9"/>
            <color indexed="81"/>
            <rFont val="Tahoma"/>
            <family val="2"/>
          </rPr>
          <t xml:space="preserve">
The WHS Management Plan </t>
        </r>
        <r>
          <rPr>
            <b/>
            <sz val="9"/>
            <color indexed="81"/>
            <rFont val="Tahoma"/>
            <family val="2"/>
          </rPr>
          <t>mus</t>
        </r>
        <r>
          <rPr>
            <sz val="9"/>
            <color indexed="81"/>
            <rFont val="Tahoma"/>
            <family val="2"/>
          </rPr>
          <t xml:space="preserve">t contain </t>
        </r>
        <r>
          <rPr>
            <b/>
            <sz val="9"/>
            <color indexed="81"/>
            <rFont val="Tahoma"/>
            <family val="2"/>
          </rPr>
          <t xml:space="preserve">workplace security </t>
        </r>
        <r>
          <rPr>
            <sz val="9"/>
            <color indexed="81"/>
            <rFont val="Tahoma"/>
            <family val="2"/>
          </rPr>
          <t xml:space="preserve">and public safety. 
</t>
        </r>
        <r>
          <rPr>
            <b/>
            <sz val="9"/>
            <color indexed="81"/>
            <rFont val="Tahoma"/>
            <family val="2"/>
          </rPr>
          <t>Regulation 298</t>
        </r>
        <r>
          <rPr>
            <sz val="9"/>
            <color indexed="81"/>
            <rFont val="Tahoma"/>
            <family val="2"/>
          </rPr>
          <t xml:space="preserve"> requires that a person with management or control of a </t>
        </r>
        <r>
          <rPr>
            <b/>
            <sz val="9"/>
            <color indexed="81"/>
            <rFont val="Tahoma"/>
            <family val="2"/>
          </rPr>
          <t>workplace</t>
        </r>
        <r>
          <rPr>
            <sz val="9"/>
            <color indexed="81"/>
            <rFont val="Tahoma"/>
            <family val="2"/>
          </rPr>
          <t xml:space="preserve"> at which construction work is carried out </t>
        </r>
        <r>
          <rPr>
            <b/>
            <sz val="9"/>
            <color indexed="81"/>
            <rFont val="Tahoma"/>
            <family val="2"/>
          </rPr>
          <t>must</t>
        </r>
        <r>
          <rPr>
            <sz val="9"/>
            <color indexed="81"/>
            <rFont val="Tahoma"/>
            <family val="2"/>
          </rPr>
          <t xml:space="preserve"> ensure, so far as is reasonably practicable, that the workplace is secured from unauthorised access. A person with management or control of a</t>
        </r>
        <r>
          <rPr>
            <b/>
            <sz val="9"/>
            <color indexed="81"/>
            <rFont val="Tahoma"/>
            <family val="2"/>
          </rPr>
          <t xml:space="preserve"> scaffold</t>
        </r>
        <r>
          <rPr>
            <sz val="9"/>
            <color indexed="81"/>
            <rFont val="Tahoma"/>
            <family val="2"/>
          </rPr>
          <t xml:space="preserve"> at a workplace must ensure that unauthorised access to the scaffold is prevented while the scaffold is incomplete or unattended.
</t>
        </r>
      </text>
    </comment>
    <comment ref="B78" authorId="0" shapeId="0">
      <text>
        <r>
          <rPr>
            <sz val="9"/>
            <color indexed="81"/>
            <rFont val="Tahoma"/>
            <family val="2"/>
          </rPr>
          <t xml:space="preserve">
</t>
        </r>
        <r>
          <rPr>
            <b/>
            <sz val="9"/>
            <color indexed="81"/>
            <rFont val="Tahoma"/>
            <family val="2"/>
          </rPr>
          <t xml:space="preserve">Entry and exit: </t>
        </r>
        <r>
          <rPr>
            <sz val="9"/>
            <color indexed="81"/>
            <rFont val="Tahoma"/>
            <family val="2"/>
          </rPr>
          <t xml:space="preserve">The means of entry and exit to and from all areas of the workplace must be safe. For example, providing separate </t>
        </r>
        <r>
          <rPr>
            <b/>
            <sz val="9"/>
            <color indexed="81"/>
            <rFont val="Tahoma"/>
            <family val="2"/>
          </rPr>
          <t>entries and exits for mobile plant</t>
        </r>
        <r>
          <rPr>
            <sz val="9"/>
            <color indexed="81"/>
            <rFont val="Tahoma"/>
            <family val="2"/>
          </rPr>
          <t xml:space="preserve"> (including cranes or trucks) and </t>
        </r>
        <r>
          <rPr>
            <b/>
            <sz val="9"/>
            <color indexed="81"/>
            <rFont val="Tahoma"/>
            <family val="2"/>
          </rPr>
          <t xml:space="preserve">pedestrians </t>
        </r>
        <r>
          <rPr>
            <sz val="9"/>
            <color indexed="81"/>
            <rFont val="Tahoma"/>
            <family val="2"/>
          </rPr>
          <t xml:space="preserve">will reduce the risk of persons being hit by moving vehicles. If persons and vehicles have to share a traffic route, use kerbs, barriers or clear markings to designate a safe walkway and have traffic management controls implemented.
Entry and exit areas and passageways should be clearly lit, signed and kept free from materials and debris to minimise the risk of trips and slips.
</t>
        </r>
        <r>
          <rPr>
            <b/>
            <sz val="9"/>
            <color indexed="81"/>
            <rFont val="Tahoma"/>
            <family val="2"/>
          </rPr>
          <t>Emergency exit routes</t>
        </r>
        <r>
          <rPr>
            <sz val="9"/>
            <color indexed="81"/>
            <rFont val="Tahoma"/>
            <family val="2"/>
          </rPr>
          <t xml:space="preserve"> must be easily identifiable, kept free from obstruction and have emergency lighting, directional signs and exit points marked. Emergency lighting back-up systems should have sufficient capacity to provide safe emergency egress for a reasonable period of time in the event of power failure. Emergency lighting systems should  be tested regularly to ensure an evacuation could be safely carried out in both daylight and night time conditions.
Vehicle, plant and pedestrian traffic in the workplace may be controlled through clear vehicle paths, allocated parking areas, signage, physical barriers and/or traffic controllers.
For more information refer to </t>
        </r>
        <r>
          <rPr>
            <b/>
            <sz val="9"/>
            <color indexed="81"/>
            <rFont val="Tahoma"/>
            <family val="2"/>
          </rPr>
          <t>Regulation 40</t>
        </r>
        <r>
          <rPr>
            <sz val="9"/>
            <color indexed="81"/>
            <rFont val="Tahoma"/>
            <family val="2"/>
          </rPr>
          <t xml:space="preserve"> and </t>
        </r>
        <r>
          <rPr>
            <b/>
            <sz val="9"/>
            <color indexed="81"/>
            <rFont val="Tahoma"/>
            <family val="2"/>
          </rPr>
          <t>Regulation 315</t>
        </r>
        <r>
          <rPr>
            <sz val="9"/>
            <color indexed="81"/>
            <rFont val="Tahoma"/>
            <family val="2"/>
          </rPr>
          <t xml:space="preserve">. </t>
        </r>
      </text>
    </comment>
    <comment ref="B79" authorId="0" shapeId="0">
      <text>
        <r>
          <rPr>
            <sz val="9"/>
            <color indexed="81"/>
            <rFont val="Tahoma"/>
            <family val="2"/>
          </rPr>
          <t xml:space="preserve">
</t>
        </r>
        <r>
          <rPr>
            <b/>
            <sz val="9"/>
            <color indexed="81"/>
            <rFont val="Tahoma"/>
            <family val="2"/>
          </rPr>
          <t xml:space="preserve">Consultation is a legal requirement </t>
        </r>
        <r>
          <rPr>
            <sz val="9"/>
            <color indexed="81"/>
            <rFont val="Tahoma"/>
            <family val="2"/>
          </rPr>
          <t xml:space="preserve">and an essential part of managing health and safety when carrying out construction work. 
Principal contractors for a construction project have specific duties under the WHS Regulations to include arrangements in their WHS management plan that outline how persons conducting a business or undertaking at the workplace will consult, cooperate and coordinate activities between each other. 
</t>
        </r>
        <r>
          <rPr>
            <b/>
            <sz val="9"/>
            <color indexed="81"/>
            <rFont val="Tahoma"/>
            <family val="2"/>
          </rPr>
          <t xml:space="preserve">
Section 46 of the WHS Act:</t>
        </r>
        <r>
          <rPr>
            <sz val="9"/>
            <color indexed="81"/>
            <rFont val="Tahoma"/>
            <family val="2"/>
          </rPr>
          <t xml:space="preserve"> If more than one person has a duty in relation to the same matter under this Act, each person with the duty must, so far as is reasonably practicable,</t>
        </r>
        <r>
          <rPr>
            <b/>
            <sz val="9"/>
            <color indexed="81"/>
            <rFont val="Tahoma"/>
            <family val="2"/>
          </rPr>
          <t xml:space="preserve"> consult, co-operate and co-ordinate</t>
        </r>
        <r>
          <rPr>
            <sz val="9"/>
            <color indexed="81"/>
            <rFont val="Tahoma"/>
            <family val="2"/>
          </rPr>
          <t xml:space="preserve"> activities with all other persons who have a duty in relation to the same matter.
</t>
        </r>
        <r>
          <rPr>
            <b/>
            <sz val="9"/>
            <color indexed="81"/>
            <rFont val="Tahoma"/>
            <family val="2"/>
          </rPr>
          <t xml:space="preserve">
Section 47 of the WHS Act</t>
        </r>
        <r>
          <rPr>
            <sz val="9"/>
            <color indexed="81"/>
            <rFont val="Tahoma"/>
            <family val="2"/>
          </rPr>
          <t xml:space="preserve"> requires the PCBU to </t>
        </r>
        <r>
          <rPr>
            <b/>
            <sz val="9"/>
            <color indexed="81"/>
            <rFont val="Tahoma"/>
            <family val="2"/>
          </rPr>
          <t>consult</t>
        </r>
        <r>
          <rPr>
            <sz val="9"/>
            <color indexed="81"/>
            <rFont val="Tahoma"/>
            <family val="2"/>
          </rPr>
          <t xml:space="preserve">, so far as is reasonably practicable, with workers who carry out work for them who are (or are likely to be) directly affected by a work health and safety matter.
</t>
        </r>
        <r>
          <rPr>
            <b/>
            <sz val="9"/>
            <color indexed="81"/>
            <rFont val="Tahoma"/>
            <family val="2"/>
          </rPr>
          <t>Section 48 of the WHS Act:</t>
        </r>
        <r>
          <rPr>
            <sz val="9"/>
            <color indexed="81"/>
            <rFont val="Tahoma"/>
            <family val="2"/>
          </rPr>
          <t xml:space="preserve"> If the workers are represented by a health and safety representative, the consultation must involve that representative.
</t>
        </r>
      </text>
    </comment>
    <comment ref="B80" authorId="0" shapeId="0">
      <text>
        <r>
          <rPr>
            <b/>
            <sz val="9"/>
            <color indexed="81"/>
            <rFont val="Tahoma"/>
            <family val="2"/>
          </rPr>
          <t xml:space="preserve">
Regulation 81</t>
        </r>
        <r>
          <rPr>
            <sz val="9"/>
            <color indexed="81"/>
            <rFont val="Tahoma"/>
            <family val="2"/>
          </rPr>
          <t xml:space="preserve">: A person must not carry out a class of high risk work unless the person holds a high risk work licence for that class of high risk work, except as provided in clause 82.
</t>
        </r>
        <r>
          <rPr>
            <b/>
            <sz val="9"/>
            <color indexed="81"/>
            <rFont val="Tahoma"/>
            <family val="2"/>
          </rPr>
          <t>Regulation 85:</t>
        </r>
        <r>
          <rPr>
            <sz val="9"/>
            <color indexed="81"/>
            <rFont val="Tahoma"/>
            <family val="2"/>
          </rPr>
          <t xml:space="preserve"> (1) A PCBU at a workplace must not direct or allow a worker to carry out high risk work for which a high risk work licence is required unless the person sees written evidence provided by the worker that the worker has the relevant high risk work licence for that work.
(2) A PCBU at a workplace must not direct or allow a worker to carry out high risk work in the circumstances referred to in clause 82 (1) unless the person sees written evidence provided by the worker that the worker is undertaking the course of training referred to in clause 82 (1) (a). 
(2A) A person conducting a business or undertaking at a workplace must not direct or allow a worker to carry out high risk work in the circumstances referred to in clause 82 (1A) unless the person sees written evidence provided by the worker that the worker:
(a)  in the circumstances referred to in clause 82 (1A) (a)—holds a certification referred to in clause 82 (1A), and
(b)  in the circumstances referred to in clause 82 (1A) (b):
(i)  holds a certification referred to in clause 82 (1A), and
(ii)  has applied for the relevant licence within the period referred to in clause 82 (1A) (b).
(3) A person conducting a business or undertaking at a workplace must not direct or allow a worker to supervise high risk work as referred to in clauses 82 (1) and 84 unless the person sees written evidence that the worker holds the relevant high risk work licence for that high risk work.
(4)  A person conducting a business or undertaking at a workplace must keep a record of the written evidence provided:
(a)  under subclause (1) or (2)—for at least 1 year after the high risk work is carried out,
(b)  under subclause (3)—for at least 1 year after the last occasion on which the worker performs the supervision work.
For formation regarding the </t>
        </r>
        <r>
          <rPr>
            <b/>
            <sz val="9"/>
            <color indexed="81"/>
            <rFont val="Tahoma"/>
            <family val="2"/>
          </rPr>
          <t>high risk work licences and classes of high risk work</t>
        </r>
        <r>
          <rPr>
            <sz val="9"/>
            <color indexed="81"/>
            <rFont val="Tahoma"/>
            <family val="2"/>
          </rPr>
          <t xml:space="preserve">, please refer to </t>
        </r>
        <r>
          <rPr>
            <b/>
            <sz val="9"/>
            <color indexed="81"/>
            <rFont val="Tahoma"/>
            <family val="2"/>
          </rPr>
          <t>Schedule 3 of the Regulation</t>
        </r>
        <r>
          <rPr>
            <sz val="9"/>
            <color indexed="81"/>
            <rFont val="Tahoma"/>
            <family val="2"/>
          </rPr>
          <t xml:space="preserve">. 
For formation regarding provision of training and instruction please refer to </t>
        </r>
        <r>
          <rPr>
            <b/>
            <sz val="9"/>
            <color indexed="81"/>
            <rFont val="Tahoma"/>
            <family val="2"/>
          </rPr>
          <t>Regulation 39</t>
        </r>
        <r>
          <rPr>
            <sz val="9"/>
            <color indexed="81"/>
            <rFont val="Tahoma"/>
            <family val="2"/>
          </rPr>
          <t xml:space="preserve">.
</t>
        </r>
      </text>
    </comment>
    <comment ref="B81" authorId="0" shapeId="0">
      <text>
        <r>
          <rPr>
            <b/>
            <sz val="9"/>
            <color indexed="81"/>
            <rFont val="Tahoma"/>
            <family val="2"/>
          </rPr>
          <t xml:space="preserve">
Regulation 379 (Duty to provide supervision) </t>
        </r>
        <r>
          <rPr>
            <sz val="9"/>
            <color indexed="81"/>
            <rFont val="Tahoma"/>
            <family val="2"/>
          </rPr>
          <t xml:space="preserve">- All PCBUs, including builders, subcontractors and self-employed persons (e.g. sole traders) must provide relevant information, training, instruction and </t>
        </r>
        <r>
          <rPr>
            <b/>
            <sz val="9"/>
            <color indexed="81"/>
            <rFont val="Tahoma"/>
            <family val="2"/>
          </rPr>
          <t>supervision</t>
        </r>
        <r>
          <rPr>
            <sz val="9"/>
            <color indexed="81"/>
            <rFont val="Tahoma"/>
            <family val="2"/>
          </rPr>
          <t xml:space="preserve"> to protect all persons from risks to their health and safety arising from construction work carried out.
</t>
        </r>
        <r>
          <rPr>
            <b/>
            <sz val="9"/>
            <color indexed="81"/>
            <rFont val="Tahoma"/>
            <family val="2"/>
          </rPr>
          <t xml:space="preserve">
Supervisors</t>
        </r>
        <r>
          <rPr>
            <sz val="9"/>
            <color indexed="81"/>
            <rFont val="Tahoma"/>
            <family val="2"/>
          </rPr>
          <t xml:space="preserve"> should be aware of and provide the level of supervision necessary to ensure the health and safety of workers, including checking workers’ competency to undertake the work.
</t>
        </r>
        <r>
          <rPr>
            <b/>
            <sz val="9"/>
            <color indexed="81"/>
            <rFont val="Tahoma"/>
            <family val="2"/>
          </rPr>
          <t xml:space="preserve">Supervision </t>
        </r>
        <r>
          <rPr>
            <sz val="9"/>
            <color indexed="81"/>
            <rFont val="Tahoma"/>
            <family val="2"/>
          </rPr>
          <t xml:space="preserve">is particularly important where workers are unfamiliar with the site or the nature of the work.
Workers in a supervisory role (e.g. leading hand or foreman) should be trained and authorised to ensure the work is carried out in accordance with relevant policies, procedures and the SWMS. In some cases the most experienced worker on the site may take on the role of supervisor.
</t>
        </r>
        <r>
          <rPr>
            <b/>
            <sz val="9"/>
            <color indexed="81"/>
            <rFont val="Tahoma"/>
            <family val="2"/>
          </rPr>
          <t>Regulation 84: (1)</t>
        </r>
        <r>
          <rPr>
            <sz val="9"/>
            <color indexed="81"/>
            <rFont val="Tahoma"/>
            <family val="2"/>
          </rPr>
          <t xml:space="preserve"> A PCBU must ensure that a person supervising the work of a person carrying out high risk work as required by clause 82 (1) provides direct supervision of the person except in the circumstances set out in subclause (2). 
</t>
        </r>
        <r>
          <rPr>
            <b/>
            <sz val="9"/>
            <color indexed="81"/>
            <rFont val="Tahoma"/>
            <family val="2"/>
          </rPr>
          <t>(2)</t>
        </r>
        <r>
          <rPr>
            <sz val="9"/>
            <color indexed="81"/>
            <rFont val="Tahoma"/>
            <family val="2"/>
          </rPr>
          <t xml:space="preserve">  Direct supervision of a person is not required if:
(a)  the nature or circumstances of a particular task make direct supervision impracticable or unnecessary, and
(b)  the reduced level of supervision will not place the health or safety of the supervised person or any other person at risk. 
</t>
        </r>
        <r>
          <rPr>
            <b/>
            <sz val="9"/>
            <color indexed="81"/>
            <rFont val="Tahoma"/>
            <family val="2"/>
          </rPr>
          <t xml:space="preserve">(3) </t>
        </r>
        <r>
          <rPr>
            <sz val="9"/>
            <color indexed="81"/>
            <rFont val="Tahoma"/>
            <family val="2"/>
          </rPr>
          <t xml:space="preserve"> In this clause, direct supervision of a person means the oversight by the supervising person of the work of that person for the purposes of:
(a)  directing, demonstrating, monitoring and checking the person’s work in a way that is appropriate to the person’s level of competency, and
(b)  ensuring a capacity to respond in an emergency situation.
</t>
        </r>
      </text>
    </comment>
    <comment ref="B82" authorId="0" shapeId="0">
      <text>
        <r>
          <rPr>
            <b/>
            <sz val="9"/>
            <color indexed="81"/>
            <rFont val="Tahoma"/>
            <family val="2"/>
          </rPr>
          <t>Part 4.1 of the Regulation (Noise)
Examples of managing workplace noise:</t>
        </r>
        <r>
          <rPr>
            <sz val="9"/>
            <color indexed="81"/>
            <rFont val="Tahoma"/>
            <family val="2"/>
          </rPr>
          <t xml:space="preserve">
• Substituting an ordinary brick-cutting saw blade with a noise-reduced saw blade will minimise exposure to noise
• hearing protection if the noise levels are not within the appropriate levels (e.g. ear plugs or ear muffs should be worn when  operating noisy machinery and power tools or when working with or near jackhammers, grinders, explosive-powered tools or pile driving)</t>
        </r>
      </text>
    </comment>
    <comment ref="B83" authorId="0" shapeId="0">
      <text>
        <r>
          <rPr>
            <sz val="9"/>
            <color indexed="81"/>
            <rFont val="Tahoma"/>
            <family val="2"/>
          </rPr>
          <t xml:space="preserve">
The PC must ensure that the WHSMP complies with the relevant requirements of</t>
        </r>
        <r>
          <rPr>
            <b/>
            <sz val="9"/>
            <color indexed="81"/>
            <rFont val="Tahoma"/>
            <family val="2"/>
          </rPr>
          <t xml:space="preserve"> Chapter 8 of the WHS Regulation</t>
        </r>
        <r>
          <rPr>
            <sz val="9"/>
            <color indexed="81"/>
            <rFont val="Tahoma"/>
            <family val="2"/>
          </rPr>
          <t xml:space="preserve"> regarding</t>
        </r>
        <r>
          <rPr>
            <b/>
            <sz val="9"/>
            <color indexed="81"/>
            <rFont val="Tahoma"/>
            <family val="2"/>
          </rPr>
          <t xml:space="preserve"> asbestos</t>
        </r>
        <r>
          <rPr>
            <sz val="9"/>
            <color indexed="81"/>
            <rFont val="Tahoma"/>
            <family val="2"/>
          </rPr>
          <t xml:space="preserve"> and </t>
        </r>
        <r>
          <rPr>
            <b/>
            <sz val="9"/>
            <color indexed="81"/>
            <rFont val="Tahoma"/>
            <family val="2"/>
          </rPr>
          <t>Part 7.2 of the WHS Regulation</t>
        </r>
        <r>
          <rPr>
            <sz val="9"/>
            <color indexed="81"/>
            <rFont val="Tahoma"/>
            <family val="2"/>
          </rPr>
          <t xml:space="preserve"> regarding </t>
        </r>
        <r>
          <rPr>
            <b/>
            <sz val="9"/>
            <color indexed="81"/>
            <rFont val="Tahoma"/>
            <family val="2"/>
          </rPr>
          <t>lead</t>
        </r>
        <r>
          <rPr>
            <sz val="9"/>
            <color indexed="81"/>
            <rFont val="Tahoma"/>
            <family val="2"/>
          </rPr>
          <t>. 
The PC must put in place arrangements for ensuring compliance with the following duties:
• managing risks associated with</t>
        </r>
        <r>
          <rPr>
            <b/>
            <sz val="9"/>
            <color indexed="81"/>
            <rFont val="Tahoma"/>
            <family val="2"/>
          </rPr>
          <t xml:space="preserve"> airborne contaminants (Regulation 49 and Regulation 50)</t>
        </r>
        <r>
          <rPr>
            <sz val="9"/>
            <color indexed="81"/>
            <rFont val="Tahoma"/>
            <family val="2"/>
          </rPr>
          <t xml:space="preserve">
• managing risks associated with</t>
        </r>
        <r>
          <rPr>
            <b/>
            <sz val="9"/>
            <color indexed="81"/>
            <rFont val="Tahoma"/>
            <family val="2"/>
          </rPr>
          <t xml:space="preserve"> hazardous atmospheres </t>
        </r>
        <r>
          <rPr>
            <sz val="9"/>
            <color indexed="81"/>
            <rFont val="Tahoma"/>
            <family val="2"/>
          </rPr>
          <t xml:space="preserve">including ignition sources </t>
        </r>
        <r>
          <rPr>
            <b/>
            <sz val="9"/>
            <color indexed="81"/>
            <rFont val="Tahoma"/>
            <family val="2"/>
          </rPr>
          <t>(Regulation 51 and Regulation 52)</t>
        </r>
        <r>
          <rPr>
            <sz val="9"/>
            <color indexed="81"/>
            <rFont val="Tahoma"/>
            <family val="2"/>
          </rPr>
          <t xml:space="preserve">
</t>
        </r>
        <r>
          <rPr>
            <b/>
            <u/>
            <sz val="9"/>
            <color indexed="81"/>
            <rFont val="Tahoma"/>
            <family val="2"/>
          </rPr>
          <t>NOTE:</t>
        </r>
        <r>
          <rPr>
            <sz val="9"/>
            <color indexed="81"/>
            <rFont val="Tahoma"/>
            <family val="2"/>
          </rPr>
          <t xml:space="preserve"> Where an </t>
        </r>
        <r>
          <rPr>
            <b/>
            <sz val="9"/>
            <color indexed="81"/>
            <rFont val="Tahoma"/>
            <family val="2"/>
          </rPr>
          <t xml:space="preserve">atmospheric exposure limit </t>
        </r>
        <r>
          <rPr>
            <sz val="9"/>
            <color indexed="81"/>
            <rFont val="Tahoma"/>
            <family val="2"/>
          </rPr>
          <t xml:space="preserve">applies, the exposure limit shall be specified and a statement to be provided that appropriate control measures will be put in place to ensure the exposure limit will not be exceeded. 
</t>
        </r>
      </text>
    </comment>
    <comment ref="B84" authorId="0" shapeId="0">
      <text>
        <r>
          <rPr>
            <sz val="9"/>
            <color indexed="81"/>
            <rFont val="Tahoma"/>
            <family val="2"/>
          </rPr>
          <t xml:space="preserve">
The principal contractor must put in place arrangements for </t>
        </r>
        <r>
          <rPr>
            <b/>
            <sz val="9"/>
            <color indexed="81"/>
            <rFont val="Tahoma"/>
            <family val="2"/>
          </rPr>
          <t>ensuring compliance with relevant legal requirements</t>
        </r>
        <r>
          <rPr>
            <sz val="9"/>
            <color indexed="81"/>
            <rFont val="Tahoma"/>
            <family val="2"/>
          </rPr>
          <t xml:space="preserve"> in relation to:
• management of chemical substances including storage of flammable and combustible substances </t>
        </r>
        <r>
          <rPr>
            <b/>
            <sz val="9"/>
            <color indexed="81"/>
            <rFont val="Tahoma"/>
            <family val="2"/>
          </rPr>
          <t>(Regulation 53)</t>
        </r>
        <r>
          <rPr>
            <sz val="9"/>
            <color indexed="81"/>
            <rFont val="Tahoma"/>
            <family val="2"/>
          </rPr>
          <t xml:space="preserve">
• the handling, use, storage, and transport or disposal of hazardous chemicals </t>
        </r>
        <r>
          <rPr>
            <b/>
            <sz val="9"/>
            <color indexed="81"/>
            <rFont val="Tahoma"/>
            <family val="2"/>
          </rPr>
          <t>(Chapter 7)</t>
        </r>
        <r>
          <rPr>
            <sz val="9"/>
            <color indexed="81"/>
            <rFont val="Tahoma"/>
            <family val="2"/>
          </rPr>
          <t xml:space="preserve">
• the provision and maintenance of a hazardous chemicals register, safety data sheets and hazardous chemicals storage </t>
        </r>
        <r>
          <rPr>
            <b/>
            <sz val="9"/>
            <color indexed="81"/>
            <rFont val="Tahoma"/>
            <family val="2"/>
          </rPr>
          <t>(Regulations 329 to 335)</t>
        </r>
        <r>
          <rPr>
            <sz val="9"/>
            <color indexed="81"/>
            <rFont val="Tahoma"/>
            <family val="2"/>
          </rPr>
          <t xml:space="preserve">
</t>
        </r>
      </text>
    </comment>
    <comment ref="B85" authorId="0" shapeId="0">
      <text>
        <r>
          <rPr>
            <sz val="9"/>
            <color indexed="81"/>
            <rFont val="Tahoma"/>
            <family val="2"/>
          </rPr>
          <t xml:space="preserve">
As part of the risk management process the potential for </t>
        </r>
        <r>
          <rPr>
            <b/>
            <sz val="9"/>
            <color indexed="81"/>
            <rFont val="Tahoma"/>
            <family val="2"/>
          </rPr>
          <t>electric shock</t>
        </r>
        <r>
          <rPr>
            <sz val="9"/>
            <color indexed="81"/>
            <rFont val="Tahoma"/>
            <family val="2"/>
          </rPr>
          <t xml:space="preserve"> as well as </t>
        </r>
        <r>
          <rPr>
            <b/>
            <sz val="9"/>
            <color indexed="81"/>
            <rFont val="Tahoma"/>
            <family val="2"/>
          </rPr>
          <t>static electricity</t>
        </r>
        <r>
          <rPr>
            <sz val="9"/>
            <color indexed="81"/>
            <rFont val="Tahoma"/>
            <family val="2"/>
          </rPr>
          <t xml:space="preserve"> must be identified and controlled. This may include, but not limited to, overhead power lines, underground electrical cables, energised electrical installations or services, electrically powered tools, etc. 
In controlling electrical hazards, safety switches or residual current devices </t>
        </r>
        <r>
          <rPr>
            <b/>
            <sz val="9"/>
            <color indexed="81"/>
            <rFont val="Tahoma"/>
            <family val="2"/>
          </rPr>
          <t>(RCD)</t>
        </r>
        <r>
          <rPr>
            <sz val="9"/>
            <color indexed="81"/>
            <rFont val="Tahoma"/>
            <family val="2"/>
          </rPr>
          <t xml:space="preserve"> should be used to minimise the risk of electric shock. 
Ensuring electrical testing are conducted on regular basis or as required such as: 
• periodical testing and tagging of electrical leads
• testing electrical installations
• testing electrical wiring and connections
</t>
        </r>
        <r>
          <rPr>
            <b/>
            <sz val="9"/>
            <color indexed="81"/>
            <rFont val="Tahoma"/>
            <family val="2"/>
          </rPr>
          <t>Regulation 40:</t>
        </r>
        <r>
          <rPr>
            <sz val="9"/>
            <color indexed="81"/>
            <rFont val="Tahoma"/>
            <family val="2"/>
          </rPr>
          <t xml:space="preserve"> A PCBU must ensure, so far as is reasonably practicable, that:
... work in relation to or near essential services (such as gas, </t>
        </r>
        <r>
          <rPr>
            <b/>
            <sz val="9"/>
            <color indexed="81"/>
            <rFont val="Tahoma"/>
            <family val="2"/>
          </rPr>
          <t>electricity</t>
        </r>
        <r>
          <rPr>
            <sz val="9"/>
            <color indexed="81"/>
            <rFont val="Tahoma"/>
            <family val="2"/>
          </rPr>
          <t xml:space="preserve">, water, sewerage and telecommunications) do not affect the health and safety of persons at the workplace...
</t>
        </r>
        <r>
          <rPr>
            <b/>
            <sz val="9"/>
            <color indexed="81"/>
            <rFont val="Tahoma"/>
            <family val="2"/>
          </rPr>
          <t>Regulation 166: (1)</t>
        </r>
        <r>
          <rPr>
            <sz val="9"/>
            <color indexed="81"/>
            <rFont val="Tahoma"/>
            <family val="2"/>
          </rPr>
          <t xml:space="preserve"> A PCBU at a workplace must ensure, so far as is reasonably practicable, that no person, plant or thing at the workplace comes within an unsafe distance of an overhead or underground electric line.
</t>
        </r>
        <r>
          <rPr>
            <b/>
            <sz val="9"/>
            <color indexed="81"/>
            <rFont val="Tahoma"/>
            <family val="2"/>
          </rPr>
          <t xml:space="preserve">(2) </t>
        </r>
        <r>
          <rPr>
            <sz val="9"/>
            <color indexed="81"/>
            <rFont val="Tahoma"/>
            <family val="2"/>
          </rPr>
          <t xml:space="preserve"> If it is not reasonably practicable to ensure the safe distance of a person, plant or thing from an overhead or underground electric line, the person conducting the business or undertaking at the workplace must ensure that:
(a)  a risk assessment is conducted in relation to the proposed work, and
(b)  control measures implemented are consistent with:
(i)  the risk assessment, and
(ii)  if an electricity supply authority is responsible for the electric line, any requirements of the authority.
</t>
        </r>
      </text>
    </comment>
    <comment ref="B86" authorId="0" shapeId="0">
      <text>
        <r>
          <rPr>
            <sz val="9"/>
            <color indexed="81"/>
            <rFont val="Tahoma"/>
            <family val="2"/>
          </rPr>
          <t xml:space="preserve">
</t>
        </r>
        <r>
          <rPr>
            <b/>
            <sz val="9"/>
            <color indexed="81"/>
            <rFont val="Tahoma"/>
            <family val="2"/>
          </rPr>
          <t>Regulation 37:</t>
        </r>
        <r>
          <rPr>
            <sz val="9"/>
            <color indexed="81"/>
            <rFont val="Tahoma"/>
            <family val="2"/>
          </rPr>
          <t xml:space="preserve"> Implemented control measures must be maintained to ensure they are fit for purpose, suitable for the nature and duration of the work, and are installed, set up and used correctly.
The control measures that are put in place to protect health and safety should be regularly</t>
        </r>
        <r>
          <rPr>
            <b/>
            <sz val="9"/>
            <color indexed="81"/>
            <rFont val="Tahoma"/>
            <family val="2"/>
          </rPr>
          <t xml:space="preserve"> reviewed</t>
        </r>
        <r>
          <rPr>
            <sz val="9"/>
            <color indexed="81"/>
            <rFont val="Tahoma"/>
            <family val="2"/>
          </rPr>
          <t xml:space="preserve"> to make sure  they are effective. A review should occur on a regular basis and can be done by using the same methods as the initial hazard identification process. Common methods include </t>
        </r>
        <r>
          <rPr>
            <b/>
            <sz val="9"/>
            <color indexed="81"/>
            <rFont val="Tahoma"/>
            <family val="2"/>
          </rPr>
          <t>workplace inspection</t>
        </r>
        <r>
          <rPr>
            <sz val="9"/>
            <color indexed="81"/>
            <rFont val="Tahoma"/>
            <family val="2"/>
          </rPr>
          <t xml:space="preserve">, consultation, testing and analysing records and data. 
</t>
        </r>
      </text>
    </comment>
    <comment ref="B87" authorId="0" shapeId="0">
      <text>
        <r>
          <rPr>
            <sz val="9"/>
            <color indexed="81"/>
            <rFont val="Tahoma"/>
            <family val="2"/>
          </rPr>
          <t xml:space="preserve">
</t>
        </r>
        <r>
          <rPr>
            <b/>
            <sz val="9"/>
            <color indexed="81"/>
            <rFont val="Tahoma"/>
            <family val="2"/>
          </rPr>
          <t>Regulation 41</t>
        </r>
        <r>
          <rPr>
            <sz val="9"/>
            <color indexed="81"/>
            <rFont val="Tahoma"/>
            <family val="2"/>
          </rPr>
          <t xml:space="preserve"> requires that PCBUs must, so far as is reasonably practicable, ensure:
• the provision of adequate facilities for workers, including toilets, drinking water, washing facilities and eating facilities
• that the facilities are maintained in good working order and are clean, safe and accessible.
Maintenance of site amenities - The PC and all persons on site must leave the site amenities in a clean, tidy and hygienic state after use and notify the responsible Site Supervisor/Manager if facilities are unhygienic.</t>
        </r>
      </text>
    </comment>
    <comment ref="B88" authorId="0" shapeId="0">
      <text>
        <r>
          <rPr>
            <sz val="9"/>
            <color indexed="81"/>
            <rFont val="Tahoma"/>
            <family val="2"/>
          </rPr>
          <t xml:space="preserve">
The WHS Management Plan</t>
        </r>
        <r>
          <rPr>
            <b/>
            <sz val="9"/>
            <color indexed="81"/>
            <rFont val="Tahoma"/>
            <family val="2"/>
          </rPr>
          <t xml:space="preserve"> must contain the safe use and storage of plant</t>
        </r>
        <r>
          <rPr>
            <sz val="9"/>
            <color indexed="81"/>
            <rFont val="Tahoma"/>
            <family val="2"/>
          </rPr>
          <t xml:space="preserve">. 
</t>
        </r>
        <r>
          <rPr>
            <b/>
            <sz val="9"/>
            <color indexed="81"/>
            <rFont val="Tahoma"/>
            <family val="2"/>
          </rPr>
          <t xml:space="preserve">Regulation 207: </t>
        </r>
        <r>
          <rPr>
            <sz val="9"/>
            <color indexed="81"/>
            <rFont val="Tahoma"/>
            <family val="2"/>
          </rPr>
          <t xml:space="preserve">The person with management or control of </t>
        </r>
        <r>
          <rPr>
            <b/>
            <sz val="9"/>
            <color indexed="81"/>
            <rFont val="Tahoma"/>
            <family val="2"/>
          </rPr>
          <t>plant</t>
        </r>
        <r>
          <rPr>
            <sz val="9"/>
            <color indexed="81"/>
            <rFont val="Tahoma"/>
            <family val="2"/>
          </rPr>
          <t xml:space="preserve"> at a workplace must ensure, so far as is reasonably practicable, that plant that is not in use is left in a state that does not create a risk to the health or safety of any person.</t>
        </r>
      </text>
    </comment>
    <comment ref="B89" authorId="0" shapeId="0">
      <text>
        <r>
          <rPr>
            <sz val="9"/>
            <color indexed="81"/>
            <rFont val="Tahoma"/>
            <family val="2"/>
          </rPr>
          <t xml:space="preserve">
For information regarding </t>
        </r>
        <r>
          <rPr>
            <b/>
            <sz val="9"/>
            <color indexed="81"/>
            <rFont val="Tahoma"/>
            <family val="2"/>
          </rPr>
          <t>control measures for certain plant</t>
        </r>
        <r>
          <rPr>
            <sz val="9"/>
            <color indexed="81"/>
            <rFont val="Tahoma"/>
            <family val="2"/>
          </rPr>
          <t xml:space="preserve">, please refer to </t>
        </r>
        <r>
          <rPr>
            <b/>
            <sz val="9"/>
            <color indexed="81"/>
            <rFont val="Tahoma"/>
            <family val="2"/>
          </rPr>
          <t>Regulations 214 to 226</t>
        </r>
        <r>
          <rPr>
            <sz val="9"/>
            <color indexed="81"/>
            <rFont val="Tahoma"/>
            <family val="2"/>
          </rPr>
          <t>. 
It is essential to isolate a</t>
        </r>
        <r>
          <rPr>
            <b/>
            <sz val="9"/>
            <color indexed="81"/>
            <rFont val="Tahoma"/>
            <family val="2"/>
          </rPr>
          <t xml:space="preserve"> mobile plant work zone </t>
        </r>
        <r>
          <rPr>
            <sz val="9"/>
            <color indexed="81"/>
            <rFont val="Tahoma"/>
            <family val="2"/>
          </rPr>
          <t xml:space="preserve">from workers and/or the public with physical barriers to minimise the risk of contact occurring between a person and the mobile plant (Mobile plant may include: skid steer loaders, backhoes, mobile cranes or trucks). 
</t>
        </r>
        <r>
          <rPr>
            <b/>
            <sz val="9"/>
            <color indexed="81"/>
            <rFont val="Tahoma"/>
            <family val="2"/>
          </rPr>
          <t>Exclusion zone</t>
        </r>
        <r>
          <rPr>
            <sz val="9"/>
            <color indexed="81"/>
            <rFont val="Tahoma"/>
            <family val="2"/>
          </rPr>
          <t xml:space="preserve"> for mobile plant to be clearly identified (signage and barricades as per site plan) and controlled during vehicle loading/unloading operations.
Powered mobile plant to travel on planned and </t>
        </r>
        <r>
          <rPr>
            <b/>
            <sz val="9"/>
            <color indexed="81"/>
            <rFont val="Tahoma"/>
            <family val="2"/>
          </rPr>
          <t>controlled workplace traffic routes</t>
        </r>
        <r>
          <rPr>
            <sz val="9"/>
            <color indexed="81"/>
            <rFont val="Tahoma"/>
            <family val="2"/>
          </rPr>
          <t xml:space="preserve">.
Where powered mobile plant are required to travel outside of planned and controlled routes, a dedicated, trained road </t>
        </r>
        <r>
          <rPr>
            <b/>
            <sz val="9"/>
            <color indexed="81"/>
            <rFont val="Tahoma"/>
            <family val="2"/>
          </rPr>
          <t>traffic controller</t>
        </r>
        <r>
          <rPr>
            <sz val="9"/>
            <color indexed="81"/>
            <rFont val="Tahoma"/>
            <family val="2"/>
          </rPr>
          <t xml:space="preserve"> is to control plant movement.
To manage the risk of persons being struck by mobile plant control measures may include (using the </t>
        </r>
        <r>
          <rPr>
            <b/>
            <sz val="9"/>
            <color indexed="81"/>
            <rFont val="Tahoma"/>
            <family val="2"/>
          </rPr>
          <t>hierarchy of contro</t>
        </r>
        <r>
          <rPr>
            <sz val="9"/>
            <color indexed="81"/>
            <rFont val="Tahoma"/>
            <family val="2"/>
          </rPr>
          <t xml:space="preserve">l):
• using traffic lights instead of a traffic controller to control traffic at road works (elimination)
• replacing an item of mobile plant which has a restricted field of vision to one that has a clear field of vision (substitution)
• using zero tail swing excavators rather than conventional tail swing excavators (substitution)
• segregating the work processes through distance and time (isolation)
• installing collision avoidance technology (in accordance with manufacturer’s instructions) when the vehicle is reversing (engineering)
• developing and implementing a traffic management plan for any traffic control being carried out (administrative)
• requiring all workers to wear high visibility reflective clothing or vests (PPE).
</t>
        </r>
      </text>
    </comment>
    <comment ref="B90" authorId="0" shapeId="0">
      <text>
        <r>
          <rPr>
            <sz val="9"/>
            <color indexed="81"/>
            <rFont val="Tahoma"/>
            <family val="2"/>
          </rPr>
          <t xml:space="preserve">
</t>
        </r>
        <r>
          <rPr>
            <b/>
            <sz val="9"/>
            <color indexed="81"/>
            <rFont val="Tahoma"/>
            <family val="2"/>
          </rPr>
          <t xml:space="preserve">Permit to work systems </t>
        </r>
        <r>
          <rPr>
            <sz val="9"/>
            <color indexed="81"/>
            <rFont val="Tahoma"/>
            <family val="2"/>
          </rPr>
          <t xml:space="preserve">must be used to manage certain risks (e.g. using permit systems to prevent unauthorised persons from entering a confined space)
</t>
        </r>
        <r>
          <rPr>
            <b/>
            <sz val="9"/>
            <color indexed="81"/>
            <rFont val="Tahoma"/>
            <family val="2"/>
          </rPr>
          <t xml:space="preserve">Regulation 67: </t>
        </r>
        <r>
          <rPr>
            <sz val="9"/>
            <color indexed="81"/>
            <rFont val="Tahoma"/>
            <family val="2"/>
          </rPr>
          <t xml:space="preserve">(1) PCBU at a workplace must not direct a worker to enter a confined space to carry out work unless the person has issued a </t>
        </r>
        <r>
          <rPr>
            <b/>
            <sz val="9"/>
            <color indexed="81"/>
            <rFont val="Tahoma"/>
            <family val="2"/>
          </rPr>
          <t xml:space="preserve">confined space entry permit </t>
        </r>
        <r>
          <rPr>
            <sz val="9"/>
            <color indexed="81"/>
            <rFont val="Tahoma"/>
            <family val="2"/>
          </rPr>
          <t xml:space="preserve">for the work.
</t>
        </r>
        <r>
          <rPr>
            <b/>
            <sz val="9"/>
            <color indexed="81"/>
            <rFont val="Tahoma"/>
            <family val="2"/>
          </rPr>
          <t>Regulation 77:</t>
        </r>
        <r>
          <rPr>
            <sz val="9"/>
            <color indexed="81"/>
            <rFont val="Tahoma"/>
            <family val="2"/>
          </rPr>
          <t xml:space="preserve"> (1) Confined space entry permit and risk assessment must be kept if: 
(a)  PCBU prepares a risk assessment under </t>
        </r>
        <r>
          <rPr>
            <b/>
            <sz val="9"/>
            <color indexed="81"/>
            <rFont val="Tahoma"/>
            <family val="2"/>
          </rPr>
          <t>clause 66</t>
        </r>
        <r>
          <rPr>
            <sz val="9"/>
            <color indexed="81"/>
            <rFont val="Tahoma"/>
            <family val="2"/>
          </rPr>
          <t xml:space="preserve"> until at least 28 days after the work is completed, or
(b)  issues a confined space entry permit under </t>
        </r>
        <r>
          <rPr>
            <b/>
            <sz val="9"/>
            <color indexed="81"/>
            <rFont val="Tahoma"/>
            <family val="2"/>
          </rPr>
          <t>clause 67</t>
        </r>
        <r>
          <rPr>
            <sz val="9"/>
            <color indexed="81"/>
            <rFont val="Tahoma"/>
            <family val="2"/>
          </rPr>
          <t xml:space="preserve">, a copy of the permit until the work is completed. </t>
        </r>
      </text>
    </comment>
    <comment ref="B91" authorId="0" shapeId="0">
      <text>
        <r>
          <rPr>
            <sz val="9"/>
            <color indexed="81"/>
            <rFont val="Tahoma"/>
            <family val="2"/>
          </rPr>
          <t xml:space="preserve">
</t>
        </r>
        <r>
          <rPr>
            <b/>
            <sz val="9"/>
            <color indexed="81"/>
            <rFont val="Tahoma"/>
            <family val="2"/>
          </rPr>
          <t>Regulation 40:</t>
        </r>
        <r>
          <rPr>
            <sz val="9"/>
            <color indexed="81"/>
            <rFont val="Tahoma"/>
            <family val="2"/>
          </rPr>
          <t xml:space="preserve"> A person conducting a business or undertaking must ensure, so far as is reasonably practicable, that:
... work in relation to or near </t>
        </r>
        <r>
          <rPr>
            <b/>
            <sz val="9"/>
            <color indexed="81"/>
            <rFont val="Tahoma"/>
            <family val="2"/>
          </rPr>
          <t>essential services</t>
        </r>
        <r>
          <rPr>
            <sz val="9"/>
            <color indexed="81"/>
            <rFont val="Tahoma"/>
            <family val="2"/>
          </rPr>
          <t xml:space="preserve"> (such as gas, electricity, water, sewerage and telecommunications) does not affect the health and safety of persons at the workplace.
</t>
        </r>
        <r>
          <rPr>
            <b/>
            <sz val="9"/>
            <color indexed="81"/>
            <rFont val="Tahoma"/>
            <family val="2"/>
          </rPr>
          <t>Regulation 304:</t>
        </r>
        <r>
          <rPr>
            <sz val="9"/>
            <color indexed="81"/>
            <rFont val="Tahoma"/>
            <family val="2"/>
          </rPr>
          <t xml:space="preserve"> Before commencing excavation work, a person with management or control of the workplace must take all reasonable steps to obtain current underground services information that relates to the workplace  and areas adjacent to the workplace. The person must provide this information to all persons carrying out the excavation work and ensure it is readily available for inspection under the WHS Act until the excavation is completed or, if there is a notifiable incident relating to the excavation, 2 years after the incident occurs. All PCBUs must have regard to that information in carrying out or directing or allowing the carrying out of the excavation work.
</t>
        </r>
        <r>
          <rPr>
            <b/>
            <sz val="9"/>
            <color indexed="81"/>
            <rFont val="Tahoma"/>
            <family val="2"/>
          </rPr>
          <t xml:space="preserve">Regulation 306: </t>
        </r>
        <r>
          <rPr>
            <sz val="9"/>
            <color indexed="81"/>
            <rFont val="Tahoma"/>
            <family val="2"/>
          </rPr>
          <t xml:space="preserve">The PCBU who proposes to excavate a trench of at least </t>
        </r>
        <r>
          <rPr>
            <b/>
            <sz val="9"/>
            <color indexed="81"/>
            <rFont val="Tahoma"/>
            <family val="2"/>
          </rPr>
          <t>1.5 m deep</t>
        </r>
        <r>
          <rPr>
            <sz val="9"/>
            <color indexed="81"/>
            <rFont val="Tahoma"/>
            <family val="2"/>
          </rPr>
          <t xml:space="preserve"> must ensure so far as is reasonably practicable that the work area is secured against unauthorised access. The PCBU must also minimise risk by ensuring that all sides of the trench are adequately supported by either benching, battering, or shoring by shielding or other comparable means.
</t>
        </r>
        <r>
          <rPr>
            <b/>
            <sz val="9"/>
            <color indexed="81"/>
            <rFont val="Tahoma"/>
            <family val="2"/>
          </rPr>
          <t>Essential services</t>
        </r>
        <r>
          <rPr>
            <sz val="9"/>
            <color indexed="81"/>
            <rFont val="Tahoma"/>
            <family val="2"/>
          </rPr>
          <t xml:space="preserve"> include the supply of gas, water, sewerage, telecommunications, electricity, chemicals, fuel and refrigerant in pipes or lines. The principal contractor for a construction project must manage the risks to health and safety associated with essential services at the workplace. WHS Regulation 291 defines construction work that is carried out on or near:
</t>
        </r>
        <r>
          <rPr>
            <b/>
            <sz val="9"/>
            <color indexed="81"/>
            <rFont val="Tahoma"/>
            <family val="2"/>
          </rPr>
          <t xml:space="preserve">• pressurised gas distribution mains or piping
• chemical, fuel or refrigerant lines
• energised electrical installations or services </t>
        </r>
        <r>
          <rPr>
            <sz val="9"/>
            <color indexed="81"/>
            <rFont val="Tahoma"/>
            <family val="2"/>
          </rPr>
          <t xml:space="preserve">
as high risk construction work and a SWMS must be prepared before this work commences.
Before work commences, the PC must find out what services are at or near the location where the work is to be done that could create a risk if contacted or damaged. Services may be underground or hidden in floor slabs and behind walls.
</t>
        </r>
      </text>
    </comment>
    <comment ref="B92" authorId="0" shapeId="0">
      <text>
        <r>
          <rPr>
            <sz val="9"/>
            <color indexed="81"/>
            <rFont val="Tahoma"/>
            <family val="2"/>
          </rPr>
          <t xml:space="preserve">
</t>
        </r>
        <r>
          <rPr>
            <b/>
            <sz val="9"/>
            <color indexed="81"/>
            <rFont val="Tahoma"/>
            <family val="2"/>
          </rPr>
          <t>Regulation 225</t>
        </r>
        <r>
          <rPr>
            <sz val="9"/>
            <color indexed="81"/>
            <rFont val="Tahoma"/>
            <family val="2"/>
          </rPr>
          <t>:
• The person with management or control of a scaffold at a workplace must ensure that the scaffold is not used unless the person receives written confirmation from a</t>
        </r>
        <r>
          <rPr>
            <b/>
            <sz val="9"/>
            <color indexed="81"/>
            <rFont val="Tahoma"/>
            <family val="2"/>
          </rPr>
          <t xml:space="preserve"> competent person</t>
        </r>
        <r>
          <rPr>
            <sz val="9"/>
            <color indexed="81"/>
            <rFont val="Tahoma"/>
            <family val="2"/>
          </rPr>
          <t xml:space="preserve">, who has inspected the scaffold, that construction of the scaffold has been completed.
•  The person with management or control of a scaffold at a workplace </t>
        </r>
        <r>
          <rPr>
            <b/>
            <sz val="9"/>
            <color indexed="81"/>
            <rFont val="Tahoma"/>
            <family val="2"/>
          </rPr>
          <t>must</t>
        </r>
        <r>
          <rPr>
            <sz val="9"/>
            <color indexed="81"/>
            <rFont val="Tahoma"/>
            <family val="2"/>
          </rPr>
          <t xml:space="preserve"> ensure that the scaffold and its supporting structure are </t>
        </r>
        <r>
          <rPr>
            <b/>
            <sz val="9"/>
            <color indexed="81"/>
            <rFont val="Tahoma"/>
            <family val="2"/>
          </rPr>
          <t>inspected</t>
        </r>
        <r>
          <rPr>
            <sz val="9"/>
            <color indexed="81"/>
            <rFont val="Tahoma"/>
            <family val="2"/>
          </rPr>
          <t xml:space="preserve"> by a</t>
        </r>
        <r>
          <rPr>
            <b/>
            <sz val="9"/>
            <color indexed="81"/>
            <rFont val="Tahoma"/>
            <family val="2"/>
          </rPr>
          <t xml:space="preserve"> competent person</t>
        </r>
        <r>
          <rPr>
            <sz val="9"/>
            <color indexed="81"/>
            <rFont val="Tahoma"/>
            <family val="2"/>
          </rPr>
          <t xml:space="preserve">: 
(a)  before use of the scaffold is resumed after an incident occurs that may reasonably be expected to affect the stability of the scaffold, and
(b)  before use of the scaffold is resumed after repairs, and
(c)  at least every </t>
        </r>
        <r>
          <rPr>
            <b/>
            <sz val="9"/>
            <color indexed="81"/>
            <rFont val="Tahoma"/>
            <family val="2"/>
          </rPr>
          <t>30 days</t>
        </r>
        <r>
          <rPr>
            <sz val="9"/>
            <color indexed="81"/>
            <rFont val="Tahoma"/>
            <family val="2"/>
          </rPr>
          <t>.
• If an inspection indicates that a</t>
        </r>
        <r>
          <rPr>
            <b/>
            <sz val="9"/>
            <color indexed="81"/>
            <rFont val="Tahoma"/>
            <family val="2"/>
          </rPr>
          <t xml:space="preserve"> scaffold</t>
        </r>
        <r>
          <rPr>
            <sz val="9"/>
            <color indexed="81"/>
            <rFont val="Tahoma"/>
            <family val="2"/>
          </rPr>
          <t xml:space="preserve"> at a workplace or its</t>
        </r>
        <r>
          <rPr>
            <b/>
            <sz val="9"/>
            <color indexed="81"/>
            <rFont val="Tahoma"/>
            <family val="2"/>
          </rPr>
          <t xml:space="preserve"> supporting structure</t>
        </r>
        <r>
          <rPr>
            <sz val="9"/>
            <color indexed="81"/>
            <rFont val="Tahoma"/>
            <family val="2"/>
          </rPr>
          <t xml:space="preserve"> creates a risk to health or safety, the person with management or control of the scaffold must ensure that:
(a)  any necessary repairs, alterations and additions are made or carried out, and
(b)  the scaffold and its supporting structure are inspected again by a competent person before use of the scaffold is resumed.
• The person with management or control of a scaffold at a workplace must ensure that</t>
        </r>
        <r>
          <rPr>
            <b/>
            <sz val="9"/>
            <color indexed="81"/>
            <rFont val="Tahoma"/>
            <family val="2"/>
          </rPr>
          <t xml:space="preserve"> unauthorised access </t>
        </r>
        <r>
          <rPr>
            <sz val="9"/>
            <color indexed="81"/>
            <rFont val="Tahoma"/>
            <family val="2"/>
          </rPr>
          <t xml:space="preserve">to the scaffold is prevented while the scaffold is incomplete or unattended.
The risks associated with being hit by </t>
        </r>
        <r>
          <rPr>
            <b/>
            <sz val="9"/>
            <color indexed="81"/>
            <rFont val="Tahoma"/>
            <family val="2"/>
          </rPr>
          <t>falling objects</t>
        </r>
        <r>
          <rPr>
            <sz val="9"/>
            <color indexed="81"/>
            <rFont val="Tahoma"/>
            <family val="2"/>
          </rPr>
          <t xml:space="preserve"> should be identified and adequately managed. </t>
        </r>
      </text>
    </comment>
    <comment ref="B93" authorId="0" shapeId="0">
      <text>
        <r>
          <rPr>
            <sz val="9"/>
            <color indexed="81"/>
            <rFont val="Tahoma"/>
            <family val="2"/>
          </rPr>
          <t xml:space="preserve">
For a construction project, principal contractors must ensure, so far as is reasonably practicable, that the storage, movement and disposal of construction materials and waste at the workplace are without risks to health and safety.
For further guidance refer to the </t>
        </r>
        <r>
          <rPr>
            <b/>
            <sz val="9"/>
            <color indexed="81"/>
            <rFont val="Tahoma"/>
            <family val="2"/>
          </rPr>
          <t>"Code of practice: managing the work environment and facilities"</t>
        </r>
        <r>
          <rPr>
            <sz val="9"/>
            <color indexed="81"/>
            <rFont val="Tahoma"/>
            <family val="2"/>
          </rPr>
          <t xml:space="preserve">.
</t>
        </r>
      </text>
    </comment>
    <comment ref="B94" authorId="0" shapeId="0">
      <text>
        <r>
          <rPr>
            <b/>
            <sz val="9"/>
            <color indexed="81"/>
            <rFont val="Tahoma"/>
            <family val="2"/>
          </rPr>
          <t xml:space="preserve">
Regulation 54 (Management of risk of falling objects ): </t>
        </r>
        <r>
          <rPr>
            <sz val="9"/>
            <color indexed="81"/>
            <rFont val="Tahoma"/>
            <family val="2"/>
          </rPr>
          <t xml:space="preserve">A PCBU at a workplace must manage, in accordance with </t>
        </r>
        <r>
          <rPr>
            <b/>
            <sz val="9"/>
            <color indexed="81"/>
            <rFont val="Tahoma"/>
            <family val="2"/>
          </rPr>
          <t>Part 3.1</t>
        </r>
        <r>
          <rPr>
            <sz val="9"/>
            <color indexed="81"/>
            <rFont val="Tahoma"/>
            <family val="2"/>
          </rPr>
          <t xml:space="preserve">, risks to health and safety associated with an </t>
        </r>
        <r>
          <rPr>
            <b/>
            <sz val="9"/>
            <color indexed="81"/>
            <rFont val="Tahoma"/>
            <family val="2"/>
          </rPr>
          <t>object falling</t>
        </r>
        <r>
          <rPr>
            <sz val="9"/>
            <color indexed="81"/>
            <rFont val="Tahoma"/>
            <family val="2"/>
          </rPr>
          <t xml:space="preserve"> on a person if the falling object is reasonably likely to injure the person.</t>
        </r>
        <r>
          <rPr>
            <b/>
            <sz val="9"/>
            <color indexed="81"/>
            <rFont val="Tahoma"/>
            <family val="2"/>
          </rPr>
          <t xml:space="preserve">
Regulation 55 (Minimising risk associated with falling objects):</t>
        </r>
        <r>
          <rPr>
            <sz val="9"/>
            <color indexed="81"/>
            <rFont val="Tahoma"/>
            <family val="2"/>
          </rPr>
          <t xml:space="preserve"> If the risk cannot be eliminated, a PCBU must minimise the</t>
        </r>
        <r>
          <rPr>
            <b/>
            <sz val="9"/>
            <color indexed="81"/>
            <rFont val="Tahoma"/>
            <family val="2"/>
          </rPr>
          <t xml:space="preserve"> risk of falling objects</t>
        </r>
        <r>
          <rPr>
            <sz val="9"/>
            <color indexed="81"/>
            <rFont val="Tahoma"/>
            <family val="2"/>
          </rPr>
          <t xml:space="preserve"> by providing and maintaining a safe system of work, including (so far as is reasonably practicable):
• preventing objects from falling freely, or
• providing a system to arrest the fall of a falling object.
Where there is risk of falling objects, </t>
        </r>
        <r>
          <rPr>
            <b/>
            <sz val="9"/>
            <color indexed="81"/>
            <rFont val="Tahoma"/>
            <family val="2"/>
          </rPr>
          <t xml:space="preserve">exclusion zones </t>
        </r>
        <r>
          <rPr>
            <sz val="9"/>
            <color indexed="81"/>
            <rFont val="Tahoma"/>
            <family val="2"/>
          </rPr>
          <t xml:space="preserve">may need to be created to prevent unauthorised people entering the work area and being put at risk.
</t>
        </r>
      </text>
    </comment>
    <comment ref="B95" authorId="0" shapeId="0">
      <text>
        <r>
          <rPr>
            <sz val="9"/>
            <color indexed="81"/>
            <rFont val="Tahoma"/>
            <family val="2"/>
          </rPr>
          <t xml:space="preserve">
</t>
        </r>
        <r>
          <rPr>
            <b/>
            <sz val="9"/>
            <color indexed="81"/>
            <rFont val="Tahoma"/>
            <family val="2"/>
          </rPr>
          <t>Regulation 44:</t>
        </r>
        <r>
          <rPr>
            <sz val="9"/>
            <color indexed="81"/>
            <rFont val="Tahoma"/>
            <family val="2"/>
          </rPr>
          <t xml:space="preserve"> Where PPE is to be used to minimise a risk to health and safety, the PCBU who directs the carrying out of work </t>
        </r>
        <r>
          <rPr>
            <b/>
            <sz val="9"/>
            <color indexed="81"/>
            <rFont val="Tahoma"/>
            <family val="2"/>
          </rPr>
          <t xml:space="preserve">must provide the PPE to workers </t>
        </r>
        <r>
          <rPr>
            <sz val="9"/>
            <color indexed="81"/>
            <rFont val="Tahoma"/>
            <family val="2"/>
          </rPr>
          <t xml:space="preserve">at the workplace, unless the PPE has been provided by another PCBU.
</t>
        </r>
        <r>
          <rPr>
            <b/>
            <sz val="9"/>
            <color indexed="81"/>
            <rFont val="Tahoma"/>
            <family val="2"/>
          </rPr>
          <t>Regulation 46:</t>
        </r>
        <r>
          <rPr>
            <sz val="9"/>
            <color indexed="81"/>
            <rFont val="Tahoma"/>
            <family val="2"/>
          </rPr>
          <t xml:space="preserve">  The worker must: 
• so far as the worker is reasonably able, use or wear the equipment in accordance with any information, training or reasonable instruction by the PCBU
• not intentionally misuse or damage the equipment
• inform the PCBU of any damage to, defect in or need to clean or decontaminate any of the equipment that they are aware of.
</t>
        </r>
        <r>
          <rPr>
            <b/>
            <sz val="9"/>
            <color indexed="81"/>
            <rFont val="Tahoma"/>
            <family val="2"/>
          </rPr>
          <t>Examples of PPE that should be provided to workers:</t>
        </r>
        <r>
          <rPr>
            <sz val="9"/>
            <color indexed="81"/>
            <rFont val="Tahoma"/>
            <family val="2"/>
          </rPr>
          <t xml:space="preserve">
• head protection (e.g. hard hats must be worn to protect against falling objects or collision with fixed objects, tools or plant)
• foot protection (e.g. safety boots with toe and mid-sole protection such as steel cap boots)
• eye protection (e.g. goggles or glasses when working with power or machine tools and pressure equipment; face shields should be worn when handling hazards chemicals; suitable welding goggles must be worn for gas welding and cutting; welding helmets should be worn for electric arc welding; welding screens will protect the eyes of other persons from welding flashes)
• gloves
• sun protective hats, sun protective work clothing (long sleeved collared shirts, long pants), sunglasses and SPF 30 or higher broad spectrum sunscreen
• high visibility clothing.
• hearing protection if the noise levels are not within the appropriate levels (e.g. ear plugs or ear muffs should be worn when working with or near jackhammers, grinders, explosive-powered tools or pile driving).
Other persons including </t>
        </r>
        <r>
          <rPr>
            <b/>
            <sz val="9"/>
            <color indexed="81"/>
            <rFont val="Tahoma"/>
            <family val="2"/>
          </rPr>
          <t>visitors</t>
        </r>
        <r>
          <rPr>
            <sz val="9"/>
            <color indexed="81"/>
            <rFont val="Tahoma"/>
            <family val="2"/>
          </rPr>
          <t xml:space="preserve"> to the workplace should also be provided with PPE (e.g. hard hats, gloves, ear protection, high visibility clothing and respiratory protection) to wear when they are at the construction workplace to protect them from health and safety risks. They must wear the PPE in accordance with any information, training and instruction provided to them by the person conducting a business or undertaking at the workplace.
</t>
        </r>
        <r>
          <rPr>
            <b/>
            <sz val="9"/>
            <color indexed="81"/>
            <rFont val="Tahoma"/>
            <family val="2"/>
          </rPr>
          <t>PPE is one of the least effective ways of controlling risks to health and safety and should only be used:</t>
        </r>
        <r>
          <rPr>
            <sz val="9"/>
            <color indexed="81"/>
            <rFont val="Tahoma"/>
            <family val="2"/>
          </rPr>
          <t xml:space="preserve">
• when there are no other practical control measures available (as a last resort)
• as an interim measure until a more effective way of controlling the risk can be used, or
• to supplement higher level control measures (as a back-up).
</t>
        </r>
      </text>
    </comment>
    <comment ref="B96" authorId="0" shapeId="0">
      <text>
        <r>
          <rPr>
            <sz val="9"/>
            <color indexed="81"/>
            <rFont val="Tahoma"/>
            <family val="2"/>
          </rPr>
          <t xml:space="preserve">
</t>
        </r>
        <r>
          <rPr>
            <b/>
            <sz val="9"/>
            <color indexed="81"/>
            <rFont val="Tahoma"/>
            <family val="2"/>
          </rPr>
          <t>Regulation 40 (Duty in relation to general workplace facilities):</t>
        </r>
        <r>
          <rPr>
            <sz val="9"/>
            <color indexed="81"/>
            <rFont val="Tahoma"/>
            <family val="2"/>
          </rPr>
          <t xml:space="preserve"> A PCBU at a workplace must ensure, so far as is reasonably practicable, the following:
(a)  the</t>
        </r>
        <r>
          <rPr>
            <b/>
            <sz val="9"/>
            <color indexed="81"/>
            <rFont val="Tahoma"/>
            <family val="2"/>
          </rPr>
          <t xml:space="preserve"> layout of the workplac</t>
        </r>
        <r>
          <rPr>
            <sz val="9"/>
            <color indexed="81"/>
            <rFont val="Tahoma"/>
            <family val="2"/>
          </rPr>
          <t xml:space="preserve">e allows, and the workplace is maintained so as to allow, for persons to enter and exit and to move about without risk to health and safety, both under normal working conditions and in an emergency,
(b)  </t>
        </r>
        <r>
          <rPr>
            <b/>
            <sz val="9"/>
            <color indexed="81"/>
            <rFont val="Tahoma"/>
            <family val="2"/>
          </rPr>
          <t xml:space="preserve">work areas have space </t>
        </r>
        <r>
          <rPr>
            <sz val="9"/>
            <color indexed="81"/>
            <rFont val="Tahoma"/>
            <family val="2"/>
          </rPr>
          <t xml:space="preserve">for work to be carried out without risk to health and safety,
(c)  floors and other surfaces are designed, installed and maintained to allow work to be carried out without risk to health and safety,
(d) </t>
        </r>
        <r>
          <rPr>
            <b/>
            <sz val="9"/>
            <color indexed="81"/>
            <rFont val="Tahoma"/>
            <family val="2"/>
          </rPr>
          <t xml:space="preserve"> lighting </t>
        </r>
        <r>
          <rPr>
            <sz val="9"/>
            <color indexed="81"/>
            <rFont val="Tahoma"/>
            <family val="2"/>
          </rPr>
          <t xml:space="preserve">enables:
      (i)  each worker to carry out work without risk to health and safety, and
      (ii)  persons to move within the workplace without risk to health and safety, and
      (iii)  </t>
        </r>
        <r>
          <rPr>
            <b/>
            <sz val="9"/>
            <color indexed="81"/>
            <rFont val="Tahoma"/>
            <family val="2"/>
          </rPr>
          <t>safe evacuation in an emergency</t>
        </r>
        <r>
          <rPr>
            <sz val="9"/>
            <color indexed="81"/>
            <rFont val="Tahoma"/>
            <family val="2"/>
          </rPr>
          <t xml:space="preserve">,
(e)  </t>
        </r>
        <r>
          <rPr>
            <b/>
            <sz val="9"/>
            <color indexed="81"/>
            <rFont val="Tahoma"/>
            <family val="2"/>
          </rPr>
          <t>ventilation</t>
        </r>
        <r>
          <rPr>
            <sz val="9"/>
            <color indexed="81"/>
            <rFont val="Tahoma"/>
            <family val="2"/>
          </rPr>
          <t xml:space="preserve"> enables workers to carry out work without risk to health and safety,
(f)  workers carrying out work in </t>
        </r>
        <r>
          <rPr>
            <b/>
            <sz val="9"/>
            <color indexed="81"/>
            <rFont val="Tahoma"/>
            <family val="2"/>
          </rPr>
          <t>extremes of heat or cold</t>
        </r>
        <r>
          <rPr>
            <sz val="9"/>
            <color indexed="81"/>
            <rFont val="Tahoma"/>
            <family val="2"/>
          </rPr>
          <t xml:space="preserve"> are able to carry out work without risk to health and safety,
(g)  work in relation to or near </t>
        </r>
        <r>
          <rPr>
            <b/>
            <sz val="9"/>
            <color indexed="81"/>
            <rFont val="Tahoma"/>
            <family val="2"/>
          </rPr>
          <t xml:space="preserve">essential services </t>
        </r>
        <r>
          <rPr>
            <sz val="9"/>
            <color indexed="81"/>
            <rFont val="Tahoma"/>
            <family val="2"/>
          </rPr>
          <t xml:space="preserve">does not give rise to a risk to the health and safety of persons at the workplace.
</t>
        </r>
      </text>
    </comment>
    <comment ref="B97" authorId="0" shapeId="0">
      <text>
        <r>
          <rPr>
            <b/>
            <sz val="9"/>
            <color indexed="81"/>
            <rFont val="Tahoma"/>
            <family val="2"/>
          </rPr>
          <t xml:space="preserve">
Regulation 48 (Remote or isolated work):  
</t>
        </r>
        <r>
          <rPr>
            <sz val="9"/>
            <color indexed="81"/>
            <rFont val="Tahoma"/>
            <family val="2"/>
          </rPr>
          <t>(1)  A PCBU must manage risks to the health and safety of a worker associated with remote or isolated work, in accordance with</t>
        </r>
        <r>
          <rPr>
            <b/>
            <sz val="9"/>
            <color indexed="81"/>
            <rFont val="Tahoma"/>
            <family val="2"/>
          </rPr>
          <t xml:space="preserve"> Part 3.1</t>
        </r>
        <r>
          <rPr>
            <sz val="9"/>
            <color indexed="81"/>
            <rFont val="Tahoma"/>
            <family val="2"/>
          </rPr>
          <t xml:space="preserve"> (of the WHS Regulation). 
(2)  In minimising risks to the health and safety of a worker associated with remote or isolated work, a person conducting a business or undertaking must provide a </t>
        </r>
        <r>
          <rPr>
            <b/>
            <sz val="9"/>
            <color indexed="81"/>
            <rFont val="Tahoma"/>
            <family val="2"/>
          </rPr>
          <t>system of work</t>
        </r>
        <r>
          <rPr>
            <sz val="9"/>
            <color indexed="81"/>
            <rFont val="Tahoma"/>
            <family val="2"/>
          </rPr>
          <t xml:space="preserve"> that includes </t>
        </r>
        <r>
          <rPr>
            <b/>
            <sz val="9"/>
            <color indexed="81"/>
            <rFont val="Tahoma"/>
            <family val="2"/>
          </rPr>
          <t xml:space="preserve">effective communication </t>
        </r>
        <r>
          <rPr>
            <sz val="9"/>
            <color indexed="81"/>
            <rFont val="Tahoma"/>
            <family val="2"/>
          </rPr>
          <t xml:space="preserve">with the worker.
</t>
        </r>
      </text>
    </comment>
    <comment ref="B100" authorId="0" shapeId="0">
      <text>
        <r>
          <rPr>
            <sz val="9"/>
            <color indexed="81"/>
            <rFont val="Tahoma"/>
            <family val="2"/>
          </rPr>
          <t xml:space="preserve">
</t>
        </r>
        <r>
          <rPr>
            <b/>
            <sz val="9"/>
            <color indexed="81"/>
            <rFont val="Tahoma"/>
            <family val="2"/>
          </rPr>
          <t>Refer to WHS Act 81: "Resolution of health and safety issues"</t>
        </r>
        <r>
          <rPr>
            <sz val="9"/>
            <color indexed="81"/>
            <rFont val="Tahoma"/>
            <family val="2"/>
          </rPr>
          <t xml:space="preserve">
(1)  This section applies if a matter about work health and safety arises at a workplace or from the conduct of a business or undertaking and the matter is not resolved after discussion between the parties to the issue.
(2)  The parties must make reasonable efforts to achieve a timely, final and effective resolution of the issue in accordance with the relevant agreed procedure, or if there is no agreed procedure, the default procedure prescribed in the regulations.
(3)  A representative of a party to an issue may enter the workplace for the purpose of attending discussions with a view to resolving the issue.</t>
        </r>
      </text>
    </comment>
    <comment ref="B101" authorId="0" shapeId="0">
      <text>
        <r>
          <rPr>
            <b/>
            <sz val="9"/>
            <color indexed="81"/>
            <rFont val="Tahoma"/>
            <family val="2"/>
          </rPr>
          <t xml:space="preserve">
</t>
        </r>
        <r>
          <rPr>
            <sz val="9"/>
            <color indexed="81"/>
            <rFont val="Tahoma"/>
            <family val="2"/>
          </rPr>
          <t xml:space="preserve">The WHS Management Plan must contain names of persons at the workplace whose positions or roles involve specific health and safety responsibilities, for example site supervisors, project managers, first aid officers.
In many cases, people who have responsibilities are not always at the workplace all the time. It is recommended that consultation arrangements for communicating with people off-site also be included in the WHS management plan.
</t>
        </r>
      </text>
    </comment>
    <comment ref="D101" authorId="0" shapeId="0">
      <text>
        <r>
          <rPr>
            <sz val="9"/>
            <color indexed="81"/>
            <rFont val="Tahoma"/>
            <family val="2"/>
          </rPr>
          <t xml:space="preserve">
Select</t>
        </r>
        <r>
          <rPr>
            <b/>
            <sz val="9"/>
            <color indexed="81"/>
            <rFont val="Tahoma"/>
            <family val="2"/>
          </rPr>
          <t xml:space="preserve"> 'Y'</t>
        </r>
        <r>
          <rPr>
            <sz val="9"/>
            <color indexed="81"/>
            <rFont val="Tahoma"/>
            <family val="2"/>
          </rPr>
          <t xml:space="preserve"> for 'Yes',</t>
        </r>
        <r>
          <rPr>
            <b/>
            <sz val="9"/>
            <color indexed="81"/>
            <rFont val="Tahoma"/>
            <family val="2"/>
          </rPr>
          <t xml:space="preserve"> 'N'</t>
        </r>
        <r>
          <rPr>
            <sz val="9"/>
            <color indexed="81"/>
            <rFont val="Tahoma"/>
            <family val="2"/>
          </rPr>
          <t xml:space="preserve"> for 'No' or </t>
        </r>
        <r>
          <rPr>
            <b/>
            <sz val="9"/>
            <color indexed="81"/>
            <rFont val="Tahoma"/>
            <family val="2"/>
          </rPr>
          <t xml:space="preserve">'NA' </t>
        </r>
        <r>
          <rPr>
            <sz val="9"/>
            <color indexed="81"/>
            <rFont val="Tahoma"/>
            <family val="2"/>
          </rPr>
          <t>for 'Not Applicable'</t>
        </r>
      </text>
    </comment>
    <comment ref="H101" authorId="0" shapeId="0">
      <text>
        <r>
          <rPr>
            <sz val="9"/>
            <color indexed="81"/>
            <rFont val="Tahoma"/>
            <family val="2"/>
          </rPr>
          <t xml:space="preserve">
Select</t>
        </r>
        <r>
          <rPr>
            <b/>
            <sz val="9"/>
            <color indexed="81"/>
            <rFont val="Tahoma"/>
            <family val="2"/>
          </rPr>
          <t xml:space="preserve"> 'Y' </t>
        </r>
        <r>
          <rPr>
            <sz val="9"/>
            <color indexed="81"/>
            <rFont val="Tahoma"/>
            <family val="2"/>
          </rPr>
          <t>(Yes) if PC's response is satisfactory,</t>
        </r>
        <r>
          <rPr>
            <b/>
            <sz val="9"/>
            <color indexed="81"/>
            <rFont val="Tahoma"/>
            <family val="2"/>
          </rPr>
          <t xml:space="preserve"> 'N</t>
        </r>
        <r>
          <rPr>
            <sz val="9"/>
            <color indexed="81"/>
            <rFont val="Tahoma"/>
            <family val="2"/>
          </rPr>
          <t>' (No) if not satisfactory and</t>
        </r>
        <r>
          <rPr>
            <b/>
            <sz val="9"/>
            <color indexed="81"/>
            <rFont val="Tahoma"/>
            <family val="2"/>
          </rPr>
          <t xml:space="preserve"> P (Partial)</t>
        </r>
        <r>
          <rPr>
            <sz val="9"/>
            <color indexed="81"/>
            <rFont val="Tahoma"/>
            <family val="2"/>
          </rPr>
          <t xml:space="preserve"> if partially satisfactory
</t>
        </r>
      </text>
    </comment>
    <comment ref="B102" authorId="0" shapeId="0">
      <text>
        <r>
          <rPr>
            <sz val="9"/>
            <color indexed="81"/>
            <rFont val="Tahoma"/>
            <family val="2"/>
          </rPr>
          <t xml:space="preserve">
The WHS Management Plan</t>
        </r>
        <r>
          <rPr>
            <b/>
            <sz val="9"/>
            <color indexed="81"/>
            <rFont val="Tahoma"/>
            <family val="2"/>
          </rPr>
          <t xml:space="preserve"> mus</t>
        </r>
        <r>
          <rPr>
            <sz val="9"/>
            <color indexed="81"/>
            <rFont val="Tahoma"/>
            <family val="2"/>
          </rPr>
          <t xml:space="preserve">t contain names of persons at the workplace whose positions or roles involve specific health and safety responsibilities, for example site supervisors/manager, project managers, first aid officers...
</t>
        </r>
        <r>
          <rPr>
            <b/>
            <sz val="9"/>
            <color indexed="81"/>
            <rFont val="Tahoma"/>
            <family val="2"/>
          </rPr>
          <t>Statement of responsibility</t>
        </r>
        <r>
          <rPr>
            <sz val="9"/>
            <color indexed="81"/>
            <rFont val="Tahoma"/>
            <family val="2"/>
          </rPr>
          <t xml:space="preserve"> - Their responsibilities should be briefly described. Health and safety representatives do not need to be listed, unless they have a coordinating role separate to their role as a health and safety representative.
</t>
        </r>
      </text>
    </comment>
    <comment ref="B106" authorId="0" shapeId="0">
      <text>
        <r>
          <rPr>
            <sz val="9"/>
            <color indexed="81"/>
            <rFont val="Tahoma"/>
            <family val="2"/>
          </rPr>
          <t xml:space="preserve">
</t>
        </r>
        <r>
          <rPr>
            <b/>
            <sz val="9"/>
            <color indexed="81"/>
            <rFont val="Tahoma"/>
            <family val="2"/>
          </rPr>
          <t xml:space="preserve">Regulation 311: </t>
        </r>
        <r>
          <rPr>
            <sz val="9"/>
            <color indexed="81"/>
            <rFont val="Tahoma"/>
            <family val="2"/>
          </rPr>
          <t xml:space="preserve">The principal contractor must </t>
        </r>
        <r>
          <rPr>
            <b/>
            <sz val="9"/>
            <color indexed="81"/>
            <rFont val="Tahoma"/>
            <family val="2"/>
          </rPr>
          <t>review and, as necessary, revise the WHS management plan</t>
        </r>
        <r>
          <rPr>
            <sz val="9"/>
            <color indexed="81"/>
            <rFont val="Tahoma"/>
            <family val="2"/>
          </rPr>
          <t xml:space="preserve"> to ensure it remains up-to-date and relevant for the construction project.
Situations where a WHS management plan may be reviewed include where there are significant changes to site conditions that result in changes to the contents such as site safety rules, or persons with responsibility for health and safety. 
</t>
        </r>
        <r>
          <rPr>
            <b/>
            <sz val="9"/>
            <color indexed="81"/>
            <rFont val="Tahoma"/>
            <family val="2"/>
          </rPr>
          <t>Regulation 309: (1)</t>
        </r>
        <r>
          <rPr>
            <sz val="9"/>
            <color indexed="81"/>
            <rFont val="Tahoma"/>
            <family val="2"/>
          </rPr>
          <t xml:space="preserve">  The principal contractor for a construction project must prepare a written WHS management plan for the workplace before work on the project commences.
</t>
        </r>
        <r>
          <rPr>
            <b/>
            <sz val="9"/>
            <color indexed="81"/>
            <rFont val="Tahoma"/>
            <family val="2"/>
          </rPr>
          <t xml:space="preserve">(2)  </t>
        </r>
        <r>
          <rPr>
            <sz val="9"/>
            <color indexed="81"/>
            <rFont val="Tahoma"/>
            <family val="2"/>
          </rPr>
          <t xml:space="preserve">A WHS management plan must include the following:
(a)  the names, positions and health and safety responsibilities of all persons at the workplace whose positions or roles involve specific health and safety responsibilities in connection with the project,
(b)  the arrangements in place, between any persons conducting a business or undertaking at the workplace where the construction project is being undertaken, for consultation, co operation and the co-ordination of activities in relation to compliance with their duties under the Act and this Regulation,
(c)  the arrangements in place for managing any work health and safety incidents that occur,
(d)  any site-specific health and safety rules, and the arrangements for ensuring that all persons at the workplace are informed of these rules,
(e)  the arrangements for the collection and any assessment, monitoring and review of safe work method statements at the workplace.
Regulation 310: The principal contractor for a construction project must ensure, so far as is reasonably practicable, that each person who is to carry out construction work in connection with the project is, before commencing work, made aware of:
(a)  the content of the WHS management plan for the workplace, and
(b)  the person’s right to inspect the WHS management plan under clause 313.
</t>
        </r>
      </text>
    </comment>
    <comment ref="B107" authorId="0" shapeId="0">
      <text>
        <r>
          <rPr>
            <sz val="9"/>
            <color indexed="81"/>
            <rFont val="Tahoma"/>
            <family val="2"/>
          </rPr>
          <t xml:space="preserve">
</t>
        </r>
        <r>
          <rPr>
            <b/>
            <sz val="9"/>
            <color indexed="81"/>
            <rFont val="Tahoma"/>
            <family val="2"/>
          </rPr>
          <t xml:space="preserve">Regulation 308 (signage identifying PC): </t>
        </r>
        <r>
          <rPr>
            <sz val="9"/>
            <color indexed="81"/>
            <rFont val="Tahoma"/>
            <family val="2"/>
          </rPr>
          <t>The PC for a construction project must ensure that signs are installed, that:
(a)  show the</t>
        </r>
        <r>
          <rPr>
            <b/>
            <sz val="9"/>
            <color indexed="81"/>
            <rFont val="Tahoma"/>
            <family val="2"/>
          </rPr>
          <t xml:space="preserve"> PC’s name</t>
        </r>
        <r>
          <rPr>
            <sz val="9"/>
            <color indexed="81"/>
            <rFont val="Tahoma"/>
            <family val="2"/>
          </rPr>
          <t xml:space="preserve"> and</t>
        </r>
        <r>
          <rPr>
            <b/>
            <sz val="9"/>
            <color indexed="81"/>
            <rFont val="Tahoma"/>
            <family val="2"/>
          </rPr>
          <t xml:space="preserve"> telephone contact numbers</t>
        </r>
        <r>
          <rPr>
            <sz val="9"/>
            <color indexed="81"/>
            <rFont val="Tahoma"/>
            <family val="2"/>
          </rPr>
          <t xml:space="preserve"> (including an after hours telephone number), and
(b)  show the</t>
        </r>
        <r>
          <rPr>
            <b/>
            <sz val="9"/>
            <color indexed="81"/>
            <rFont val="Tahoma"/>
            <family val="2"/>
          </rPr>
          <t xml:space="preserve"> location of the site office</t>
        </r>
        <r>
          <rPr>
            <sz val="9"/>
            <color indexed="81"/>
            <rFont val="Tahoma"/>
            <family val="2"/>
          </rPr>
          <t xml:space="preserve"> for the project, if any, and
(c)  are </t>
        </r>
        <r>
          <rPr>
            <b/>
            <sz val="9"/>
            <color indexed="81"/>
            <rFont val="Tahoma"/>
            <family val="2"/>
          </rPr>
          <t>clearly visible from outside the workplace</t>
        </r>
        <r>
          <rPr>
            <sz val="9"/>
            <color indexed="81"/>
            <rFont val="Tahoma"/>
            <family val="2"/>
          </rPr>
          <t xml:space="preserve">, or the work area of the workplace, where the construction project is being undertaken.
</t>
        </r>
      </text>
    </comment>
    <comment ref="B108" authorId="0" shapeId="0">
      <text>
        <r>
          <rPr>
            <b/>
            <sz val="9"/>
            <color indexed="81"/>
            <rFont val="Tahoma"/>
            <family val="2"/>
          </rPr>
          <t xml:space="preserve">
Regulation 316–317:</t>
        </r>
        <r>
          <rPr>
            <sz val="9"/>
            <color indexed="81"/>
            <rFont val="Tahoma"/>
            <family val="2"/>
          </rPr>
          <t xml:space="preserve"> If a worker has either not successfully completed general construction induction training, or has successfully completed general construction induction training more than 2 years previously but has not carried out construction work in the preceding 2 years, a PCBU </t>
        </r>
        <r>
          <rPr>
            <b/>
            <sz val="9"/>
            <color indexed="81"/>
            <rFont val="Tahoma"/>
            <family val="2"/>
          </rPr>
          <t>must</t>
        </r>
        <r>
          <rPr>
            <sz val="9"/>
            <color indexed="81"/>
            <rFont val="Tahoma"/>
            <family val="2"/>
          </rPr>
          <t xml:space="preserve">:
• not direct or allow the worker to carry out construction work, and
• ensure that general construction induction training is provided to a worker engaged by the person who is carrying out construction work.
</t>
        </r>
        <r>
          <rPr>
            <b/>
            <u/>
            <sz val="9"/>
            <color indexed="81"/>
            <rFont val="Tahoma"/>
            <family val="2"/>
          </rPr>
          <t>Regulation 317</t>
        </r>
        <r>
          <rPr>
            <b/>
            <sz val="9"/>
            <color indexed="81"/>
            <rFont val="Tahoma"/>
            <family val="2"/>
          </rPr>
          <t xml:space="preserve">: </t>
        </r>
        <r>
          <rPr>
            <sz val="9"/>
            <color indexed="81"/>
            <rFont val="Tahoma"/>
            <family val="2"/>
          </rPr>
          <t xml:space="preserve">A PCBU must ensure workers have successfully completed general construction induction training before starting construction work. Each construction worker </t>
        </r>
        <r>
          <rPr>
            <b/>
            <sz val="9"/>
            <color indexed="81"/>
            <rFont val="Tahoma"/>
            <family val="2"/>
          </rPr>
          <t xml:space="preserve">must </t>
        </r>
        <r>
          <rPr>
            <sz val="9"/>
            <color indexed="81"/>
            <rFont val="Tahoma"/>
            <family val="2"/>
          </rPr>
          <t xml:space="preserve">hold:
• a general construction induction training card, or
• a general construction induction training certification that has been issued within the preceding 60 days if the worker has applied for but not yet been issued with a general construction induction training card.
</t>
        </r>
      </text>
    </comment>
    <comment ref="B109" authorId="0" shapeId="0">
      <text>
        <r>
          <rPr>
            <sz val="9"/>
            <color indexed="81"/>
            <rFont val="Tahoma"/>
            <family val="2"/>
          </rPr>
          <t xml:space="preserve">
Workplace specific induction training aims to provide information about work health and safety issues and safe work practices that are </t>
        </r>
        <r>
          <rPr>
            <b/>
            <sz val="9"/>
            <color indexed="81"/>
            <rFont val="Tahoma"/>
            <family val="2"/>
          </rPr>
          <t>specific to the construction workplace</t>
        </r>
        <r>
          <rPr>
            <sz val="9"/>
            <color indexed="81"/>
            <rFont val="Tahoma"/>
            <family val="2"/>
          </rPr>
          <t xml:space="preserve">. It should be conducted by a PCBU that has management or control at the workplace or by the PC for the construction project. This training need not include common information already provided to workers, such as that contained in the SWMS or common matters covered in general construction induction training.
Workplace specific induction training may cover the following:
• hazards and control measures relevant to the site
• location of underground services
• site specific safety documents, policies and plans (e.g. traffic management plans, the WHS management plan)
• supervisory, consultation and reporting arrangements
• site safety rules
• workplace facilities, including their location, use and maintenance
• first aid provisions and emergency procedures, including after-hours emergency contacts
• health monitoring requirements and procedures
• access, egress and security
• how safety issues are resolved.
All workers should attend workplace specific induction training so they can become aware of procedures, management and reporting arrangements, as well as other issues that are relevant to a particular construction workplace. Other persons who visit the site may also require some workplace specific induction training.
</t>
        </r>
        <r>
          <rPr>
            <b/>
            <sz val="9"/>
            <color indexed="81"/>
            <rFont val="Tahoma"/>
            <family val="2"/>
          </rPr>
          <t>Workplace specific induction training can be delivered in a variety of ways, including:
• toolbox talks
• pre-start meetings
• on-the-job instructions
• one-off sessions or events called for a specific purpose.</t>
        </r>
        <r>
          <rPr>
            <sz val="9"/>
            <color indexed="81"/>
            <rFont val="Tahoma"/>
            <family val="2"/>
          </rPr>
          <t xml:space="preserve">
</t>
        </r>
      </text>
    </comment>
    <comment ref="B110" authorId="0" shapeId="0">
      <text>
        <r>
          <rPr>
            <sz val="9"/>
            <color indexed="81"/>
            <rFont val="Tahoma"/>
            <family val="2"/>
          </rPr>
          <t xml:space="preserve">
</t>
        </r>
        <r>
          <rPr>
            <b/>
            <u/>
            <sz val="9"/>
            <color indexed="81"/>
            <rFont val="Tahoma"/>
            <family val="2"/>
          </rPr>
          <t>Regulation 39:</t>
        </r>
        <r>
          <rPr>
            <b/>
            <sz val="9"/>
            <color indexed="81"/>
            <rFont val="Tahoma"/>
            <family val="2"/>
          </rPr>
          <t xml:space="preserve">  </t>
        </r>
        <r>
          <rPr>
            <sz val="9"/>
            <color indexed="81"/>
            <rFont val="Tahoma"/>
            <family val="2"/>
          </rPr>
          <t xml:space="preserve">A PCBU must ensure that information, training and instruction provided to a worker is suitable and adequate, having regard to:
• the nature of the work carried out by the worker
• the nature of the risks associated with the work at the time of the information, training and instruction, and
• the control measures implemented.
The training provided must be readily understandable by any person to whom it is provided.
The person responsible for carrying out the high risk construction work is best placed to prepare the SWMS in consultation with workers who will be directly engaged in the high risk construction work. This person understands the work being carried out, is responsible for </t>
        </r>
        <r>
          <rPr>
            <b/>
            <sz val="9"/>
            <color indexed="81"/>
            <rFont val="Tahoma"/>
            <family val="2"/>
          </rPr>
          <t>providing training</t>
        </r>
        <r>
          <rPr>
            <sz val="9"/>
            <color indexed="81"/>
            <rFont val="Tahoma"/>
            <family val="2"/>
          </rPr>
          <t xml:space="preserve">, instruction and supervision to the workers undertaking the work.
</t>
        </r>
      </text>
    </comment>
    <comment ref="B111" authorId="0" shapeId="0">
      <text>
        <r>
          <rPr>
            <sz val="9"/>
            <color indexed="81"/>
            <rFont val="Tahoma"/>
            <family val="2"/>
          </rPr>
          <t xml:space="preserve">
The WHS Management Plan must contain site-specific health and safety rules and </t>
        </r>
        <r>
          <rPr>
            <b/>
            <sz val="9"/>
            <color indexed="81"/>
            <rFont val="Tahoma"/>
            <family val="2"/>
          </rPr>
          <t>how people will be informe</t>
        </r>
        <r>
          <rPr>
            <sz val="9"/>
            <color indexed="81"/>
            <rFont val="Tahoma"/>
            <family val="2"/>
          </rPr>
          <t xml:space="preserve">d of the rules.
The PC should inform everyone in the workplace about them, for example by:
• holding toolbox meetings or face-to-face discussions
• posting them in a prominent position at the workplace
• distributing copies to everyone at the workplace.
If there are people at the workplace who do not understand English well, the WHS management plan should set out how these people will be informed of the rules.
</t>
        </r>
      </text>
    </comment>
    <comment ref="B112" authorId="0" shapeId="0">
      <text>
        <r>
          <rPr>
            <sz val="9"/>
            <color indexed="81"/>
            <rFont val="Tahoma"/>
            <family val="2"/>
          </rPr>
          <t xml:space="preserve">
The purpose of this question is to identify </t>
        </r>
        <r>
          <rPr>
            <b/>
            <sz val="9"/>
            <color indexed="81"/>
            <rFont val="Tahoma"/>
            <family val="2"/>
          </rPr>
          <t>who is responsible</t>
        </r>
        <r>
          <rPr>
            <sz val="9"/>
            <color indexed="81"/>
            <rFont val="Tahoma"/>
            <family val="2"/>
          </rPr>
          <t xml:space="preserve"> for the identification and implementation of all the required approvals, and that this responsibility is clearly stated in the Principal Contractor’s WHSMP. It is NOT the intention of this question to identify all the applicable approvals for this project as these are usually included in the "Contract Preliminaries &amp; General Requirements" document under the heading of 'Legislative Requirements'.
</t>
        </r>
      </text>
    </comment>
    <comment ref="B116" authorId="0" shapeId="0">
      <text>
        <r>
          <rPr>
            <sz val="9"/>
            <color indexed="81"/>
            <rFont val="Tahoma"/>
            <family val="2"/>
          </rPr>
          <t xml:space="preserve">
</t>
        </r>
        <r>
          <rPr>
            <b/>
            <sz val="9"/>
            <color indexed="81"/>
            <rFont val="Tahoma"/>
            <family val="2"/>
          </rPr>
          <t xml:space="preserve">Regulation 42: </t>
        </r>
        <r>
          <rPr>
            <sz val="9"/>
            <color indexed="81"/>
            <rFont val="Tahoma"/>
            <family val="2"/>
          </rPr>
          <t xml:space="preserve">A PCBU </t>
        </r>
        <r>
          <rPr>
            <b/>
            <sz val="9"/>
            <color indexed="81"/>
            <rFont val="Tahoma"/>
            <family val="2"/>
          </rPr>
          <t>must</t>
        </r>
        <r>
          <rPr>
            <sz val="9"/>
            <color indexed="81"/>
            <rFont val="Tahoma"/>
            <family val="2"/>
          </rPr>
          <t xml:space="preserve"> ensured for provision of first aid equipment for the workplace, and that each worker at the workplace has access to the equipment, and access to facilities for the administration of first aid as well as, access to persons trained to administer first aid.
The following should be included (covering both the process involved and the person responsible for it):
• the facilities and first aid equipment that will be provided by the PC
• arrangements for training in first aid
• first aid equipment that will be provided by contractors and subcontractors.
For requirements on workplace first aid arrangements refer to </t>
        </r>
        <r>
          <rPr>
            <b/>
            <sz val="9"/>
            <color indexed="81"/>
            <rFont val="Tahoma"/>
            <family val="2"/>
          </rPr>
          <t xml:space="preserve">"First aid in the workplace code of practice", July 2015. </t>
        </r>
        <r>
          <rPr>
            <sz val="9"/>
            <color indexed="81"/>
            <rFont val="Tahoma"/>
            <family val="2"/>
          </rPr>
          <t xml:space="preserve">
</t>
        </r>
      </text>
    </comment>
    <comment ref="B118" authorId="0" shapeId="0">
      <text>
        <r>
          <rPr>
            <b/>
            <sz val="9"/>
            <color indexed="81"/>
            <rFont val="Tahoma"/>
            <family val="2"/>
          </rPr>
          <t xml:space="preserve">
Consultation</t>
        </r>
        <r>
          <rPr>
            <sz val="9"/>
            <color indexed="81"/>
            <rFont val="Tahoma"/>
            <family val="2"/>
          </rPr>
          <t xml:space="preserve"> is a </t>
        </r>
        <r>
          <rPr>
            <b/>
            <sz val="9"/>
            <color indexed="81"/>
            <rFont val="Tahoma"/>
            <family val="2"/>
          </rPr>
          <t>legal requirement</t>
        </r>
        <r>
          <rPr>
            <sz val="9"/>
            <color indexed="81"/>
            <rFont val="Tahoma"/>
            <family val="2"/>
          </rPr>
          <t xml:space="preserve"> and an essential part of managing health and safety when carrying out construction work. 
</t>
        </r>
        <r>
          <rPr>
            <b/>
            <sz val="9"/>
            <color indexed="81"/>
            <rFont val="Tahoma"/>
            <family val="2"/>
          </rPr>
          <t xml:space="preserve">PCs </t>
        </r>
        <r>
          <rPr>
            <sz val="9"/>
            <color indexed="81"/>
            <rFont val="Tahoma"/>
            <family val="2"/>
          </rPr>
          <t xml:space="preserve">for a construction project have specific duties under the WHS Regulations to include arrangements in their WHS management plan that outline how PCBUs at the workplace will consult, cooperate and coordinate activities between each other. 
</t>
        </r>
        <r>
          <rPr>
            <b/>
            <u/>
            <sz val="9"/>
            <color indexed="81"/>
            <rFont val="Tahoma"/>
            <family val="2"/>
          </rPr>
          <t>Section 47</t>
        </r>
        <r>
          <rPr>
            <b/>
            <sz val="9"/>
            <color indexed="81"/>
            <rFont val="Tahoma"/>
            <family val="2"/>
          </rPr>
          <t>:</t>
        </r>
        <r>
          <rPr>
            <sz val="9"/>
            <color indexed="81"/>
            <rFont val="Tahoma"/>
            <family val="2"/>
          </rPr>
          <t xml:space="preserve"> The WHS Act requires the PCBU to consult, so far as is reasonably practicable, with workers who carry out work for them who are (or are likely to be) directly affected by a work health and safety matter.
</t>
        </r>
        <r>
          <rPr>
            <b/>
            <u/>
            <sz val="9"/>
            <color indexed="81"/>
            <rFont val="Tahoma"/>
            <family val="2"/>
          </rPr>
          <t>Section 48</t>
        </r>
        <r>
          <rPr>
            <sz val="9"/>
            <color indexed="81"/>
            <rFont val="Tahoma"/>
            <family val="2"/>
          </rPr>
          <t xml:space="preserve">: If the workers are represented by a health and safety representative, the consultation must involve that representative.
</t>
        </r>
      </text>
    </comment>
    <comment ref="D118" authorId="0" shapeId="0">
      <text>
        <r>
          <rPr>
            <sz val="9"/>
            <color indexed="81"/>
            <rFont val="Tahoma"/>
            <family val="2"/>
          </rPr>
          <t xml:space="preserve">
Select</t>
        </r>
        <r>
          <rPr>
            <b/>
            <sz val="9"/>
            <color indexed="81"/>
            <rFont val="Tahoma"/>
            <family val="2"/>
          </rPr>
          <t xml:space="preserve"> 'Y' </t>
        </r>
        <r>
          <rPr>
            <sz val="9"/>
            <color indexed="81"/>
            <rFont val="Tahoma"/>
            <family val="2"/>
          </rPr>
          <t>for 'Yes',</t>
        </r>
        <r>
          <rPr>
            <b/>
            <sz val="9"/>
            <color indexed="81"/>
            <rFont val="Tahoma"/>
            <family val="2"/>
          </rPr>
          <t xml:space="preserve"> 'N' </t>
        </r>
        <r>
          <rPr>
            <sz val="9"/>
            <color indexed="81"/>
            <rFont val="Tahoma"/>
            <family val="2"/>
          </rPr>
          <t>for 'No' or</t>
        </r>
        <r>
          <rPr>
            <b/>
            <sz val="9"/>
            <color indexed="81"/>
            <rFont val="Tahoma"/>
            <family val="2"/>
          </rPr>
          <t xml:space="preserve"> 'NA'</t>
        </r>
        <r>
          <rPr>
            <sz val="9"/>
            <color indexed="81"/>
            <rFont val="Tahoma"/>
            <family val="2"/>
          </rPr>
          <t xml:space="preserve"> for 'Not Applicable'</t>
        </r>
      </text>
    </comment>
    <comment ref="H118" authorId="0" shapeId="0">
      <text>
        <r>
          <rPr>
            <sz val="9"/>
            <color indexed="81"/>
            <rFont val="Tahoma"/>
            <family val="2"/>
          </rPr>
          <t xml:space="preserve">
Select</t>
        </r>
        <r>
          <rPr>
            <b/>
            <sz val="9"/>
            <color indexed="81"/>
            <rFont val="Tahoma"/>
            <family val="2"/>
          </rPr>
          <t xml:space="preserve"> 'Y' </t>
        </r>
        <r>
          <rPr>
            <sz val="9"/>
            <color indexed="81"/>
            <rFont val="Tahoma"/>
            <family val="2"/>
          </rPr>
          <t>(Yes) if PC's response is satisfactory,</t>
        </r>
        <r>
          <rPr>
            <b/>
            <sz val="9"/>
            <color indexed="81"/>
            <rFont val="Tahoma"/>
            <family val="2"/>
          </rPr>
          <t xml:space="preserve"> 'N'</t>
        </r>
        <r>
          <rPr>
            <sz val="9"/>
            <color indexed="81"/>
            <rFont val="Tahoma"/>
            <family val="2"/>
          </rPr>
          <t xml:space="preserve"> (No) if not satisfactory and</t>
        </r>
        <r>
          <rPr>
            <b/>
            <sz val="9"/>
            <color indexed="81"/>
            <rFont val="Tahoma"/>
            <family val="2"/>
          </rPr>
          <t xml:space="preserve"> P (Partial)</t>
        </r>
        <r>
          <rPr>
            <sz val="9"/>
            <color indexed="81"/>
            <rFont val="Tahoma"/>
            <family val="2"/>
          </rPr>
          <t xml:space="preserve"> if partially satisfactory</t>
        </r>
      </text>
    </comment>
    <comment ref="B120" authorId="0" shapeId="0">
      <text>
        <r>
          <rPr>
            <sz val="9"/>
            <color indexed="81"/>
            <rFont val="Tahoma"/>
            <family val="2"/>
          </rPr>
          <t xml:space="preserve">
Consultation is a</t>
        </r>
        <r>
          <rPr>
            <b/>
            <sz val="9"/>
            <color indexed="81"/>
            <rFont val="Tahoma"/>
            <family val="2"/>
          </rPr>
          <t xml:space="preserve"> legal requirement</t>
        </r>
        <r>
          <rPr>
            <sz val="9"/>
            <color indexed="81"/>
            <rFont val="Tahoma"/>
            <family val="2"/>
          </rPr>
          <t xml:space="preserve"> and an essential part of managing health and safety when carrying out construction work.
</t>
        </r>
        <r>
          <rPr>
            <b/>
            <sz val="9"/>
            <color indexed="81"/>
            <rFont val="Tahoma"/>
            <family val="2"/>
          </rPr>
          <t xml:space="preserve">
Regulation - Section 46: </t>
        </r>
        <r>
          <rPr>
            <sz val="9"/>
            <color indexed="81"/>
            <rFont val="Tahoma"/>
            <family val="2"/>
          </rPr>
          <t>A PCBU</t>
        </r>
        <r>
          <rPr>
            <b/>
            <sz val="9"/>
            <color indexed="81"/>
            <rFont val="Tahoma"/>
            <family val="2"/>
          </rPr>
          <t xml:space="preserve"> must consult, cooperate and coordinate activities</t>
        </r>
        <r>
          <rPr>
            <sz val="9"/>
            <color indexed="81"/>
            <rFont val="Tahoma"/>
            <family val="2"/>
          </rPr>
          <t xml:space="preserve"> with all other persons who have a work health or safety duty in relation to the same matter, so far as is reasonably practicable. 
</t>
        </r>
        <r>
          <rPr>
            <b/>
            <sz val="9"/>
            <color indexed="81"/>
            <rFont val="Tahoma"/>
            <family val="2"/>
          </rPr>
          <t xml:space="preserve">
Section 47: </t>
        </r>
        <r>
          <rPr>
            <sz val="9"/>
            <color indexed="81"/>
            <rFont val="Tahoma"/>
            <family val="2"/>
          </rPr>
          <t xml:space="preserve">The WHS Act requires the PCBU to consult, so far as is reasonably practicable, with workers who carry out work for them who are (or are likely to be) directly affected by a work health and safety matter.
</t>
        </r>
        <r>
          <rPr>
            <b/>
            <sz val="9"/>
            <color indexed="81"/>
            <rFont val="Tahoma"/>
            <family val="2"/>
          </rPr>
          <t xml:space="preserve">Section 48: </t>
        </r>
        <r>
          <rPr>
            <sz val="9"/>
            <color indexed="81"/>
            <rFont val="Tahoma"/>
            <family val="2"/>
          </rPr>
          <t xml:space="preserve">If the workers are represented by a health and safety representative, the consultation must involve that representative.
</t>
        </r>
      </text>
    </comment>
    <comment ref="B121" authorId="0" shapeId="0">
      <text>
        <r>
          <rPr>
            <b/>
            <sz val="9"/>
            <color indexed="81"/>
            <rFont val="Tahoma"/>
            <family val="2"/>
          </rPr>
          <t xml:space="preserve">
Regulation 310: </t>
        </r>
        <r>
          <rPr>
            <sz val="9"/>
            <color indexed="81"/>
            <rFont val="Tahoma"/>
            <family val="2"/>
          </rPr>
          <t>The PC must ensure, so far as is reasonably practicable, that all persons who are to carry out construction work on the construction project are</t>
        </r>
        <r>
          <rPr>
            <b/>
            <sz val="9"/>
            <color indexed="81"/>
            <rFont val="Tahoma"/>
            <family val="2"/>
          </rPr>
          <t xml:space="preserve"> made aware</t>
        </r>
        <r>
          <rPr>
            <sz val="9"/>
            <color indexed="81"/>
            <rFont val="Tahoma"/>
            <family val="2"/>
          </rPr>
          <t xml:space="preserve"> of the content of the WHS management plan in respect to their work and their right to inspect the plan.
The PC may do this by:
• giving subcontractors a </t>
        </r>
        <r>
          <rPr>
            <b/>
            <sz val="9"/>
            <color indexed="81"/>
            <rFont val="Tahoma"/>
            <family val="2"/>
          </rPr>
          <t xml:space="preserve">copy of the plan </t>
        </r>
        <r>
          <rPr>
            <sz val="9"/>
            <color indexed="81"/>
            <rFont val="Tahoma"/>
            <family val="2"/>
          </rPr>
          <t xml:space="preserve">with a requirement to make their workers aware of the contents of the plan that are applicable to their work, prior to commencing work on site, and checking to make sure this is done
• displaying the plan on site on a sign or a sticker
• giving each worker a copy of the plan directly.
</t>
        </r>
      </text>
    </comment>
    <comment ref="B123" authorId="0" shapeId="0">
      <text>
        <r>
          <rPr>
            <sz val="9"/>
            <color indexed="81"/>
            <rFont val="Tahoma"/>
            <family val="2"/>
          </rPr>
          <t xml:space="preserve">
The PC should consider the types of health and safety</t>
        </r>
        <r>
          <rPr>
            <b/>
            <sz val="9"/>
            <color indexed="81"/>
            <rFont val="Tahoma"/>
            <family val="2"/>
          </rPr>
          <t xml:space="preserve"> incidents </t>
        </r>
        <r>
          <rPr>
            <sz val="9"/>
            <color indexed="81"/>
            <rFont val="Tahoma"/>
            <family val="2"/>
          </rPr>
          <t xml:space="preserve">that might occur. The WHS Management Plan should document the </t>
        </r>
        <r>
          <rPr>
            <b/>
            <sz val="9"/>
            <color indexed="81"/>
            <rFont val="Tahoma"/>
            <family val="2"/>
          </rPr>
          <t>actions</t>
        </r>
        <r>
          <rPr>
            <sz val="9"/>
            <color indexed="81"/>
            <rFont val="Tahoma"/>
            <family val="2"/>
          </rPr>
          <t xml:space="preserve"> that will be taken and </t>
        </r>
        <r>
          <rPr>
            <b/>
            <sz val="9"/>
            <color indexed="81"/>
            <rFont val="Tahoma"/>
            <family val="2"/>
          </rPr>
          <t>who</t>
        </r>
        <r>
          <rPr>
            <sz val="9"/>
            <color indexed="81"/>
            <rFont val="Tahoma"/>
            <family val="2"/>
          </rPr>
          <t xml:space="preserve"> will represent the PC. 
The following should be included (covering both the process involved and the person responsible for it):
</t>
        </r>
        <r>
          <rPr>
            <b/>
            <sz val="9"/>
            <color indexed="81"/>
            <rFont val="Tahoma"/>
            <family val="2"/>
          </rPr>
          <t>• arrangements to stabilise and evacuate any injured person after ensuring safety of rescuers
• arrangements for isolating the incident scene
• arrangements for making the workplace safe after the incident
• arrangements for preserving the incident site
• arrangements for notifying the principal contractor
• notification of the relevant regulator and emergency services as necessary
• arrangements for the investigation of an incident.</t>
        </r>
        <r>
          <rPr>
            <sz val="9"/>
            <color indexed="81"/>
            <rFont val="Tahoma"/>
            <family val="2"/>
          </rPr>
          <t xml:space="preserve">
</t>
        </r>
      </text>
    </comment>
    <comment ref="D123" authorId="0" shapeId="0">
      <text>
        <r>
          <rPr>
            <sz val="9"/>
            <color indexed="81"/>
            <rFont val="Tahoma"/>
            <family val="2"/>
          </rPr>
          <t xml:space="preserve">
Select </t>
        </r>
        <r>
          <rPr>
            <b/>
            <sz val="9"/>
            <color indexed="81"/>
            <rFont val="Tahoma"/>
            <family val="2"/>
          </rPr>
          <t xml:space="preserve">'Y' </t>
        </r>
        <r>
          <rPr>
            <sz val="9"/>
            <color indexed="81"/>
            <rFont val="Tahoma"/>
            <family val="2"/>
          </rPr>
          <t>for 'Yes', 'N' for</t>
        </r>
        <r>
          <rPr>
            <b/>
            <sz val="9"/>
            <color indexed="81"/>
            <rFont val="Tahoma"/>
            <family val="2"/>
          </rPr>
          <t xml:space="preserve"> 'No</t>
        </r>
        <r>
          <rPr>
            <sz val="9"/>
            <color indexed="81"/>
            <rFont val="Tahoma"/>
            <family val="2"/>
          </rPr>
          <t xml:space="preserve">' or </t>
        </r>
        <r>
          <rPr>
            <b/>
            <sz val="9"/>
            <color indexed="81"/>
            <rFont val="Tahoma"/>
            <family val="2"/>
          </rPr>
          <t>'NA'</t>
        </r>
        <r>
          <rPr>
            <sz val="9"/>
            <color indexed="81"/>
            <rFont val="Tahoma"/>
            <family val="2"/>
          </rPr>
          <t xml:space="preserve"> for 'Not Applicable'</t>
        </r>
      </text>
    </comment>
    <comment ref="H123" authorId="0" shapeId="0">
      <text>
        <r>
          <rPr>
            <sz val="9"/>
            <color indexed="81"/>
            <rFont val="Tahoma"/>
            <family val="2"/>
          </rPr>
          <t xml:space="preserve">
Select</t>
        </r>
        <r>
          <rPr>
            <b/>
            <sz val="9"/>
            <color indexed="81"/>
            <rFont val="Tahoma"/>
            <family val="2"/>
          </rPr>
          <t xml:space="preserve"> 'Y'</t>
        </r>
        <r>
          <rPr>
            <sz val="9"/>
            <color indexed="81"/>
            <rFont val="Tahoma"/>
            <family val="2"/>
          </rPr>
          <t xml:space="preserve"> (Yes) if PC's response is satisfactory, </t>
        </r>
        <r>
          <rPr>
            <b/>
            <sz val="9"/>
            <color indexed="81"/>
            <rFont val="Tahoma"/>
            <family val="2"/>
          </rPr>
          <t>'N'</t>
        </r>
        <r>
          <rPr>
            <sz val="9"/>
            <color indexed="81"/>
            <rFont val="Tahoma"/>
            <family val="2"/>
          </rPr>
          <t xml:space="preserve"> (No) if not satisfactory and</t>
        </r>
        <r>
          <rPr>
            <b/>
            <sz val="9"/>
            <color indexed="81"/>
            <rFont val="Tahoma"/>
            <family val="2"/>
          </rPr>
          <t xml:space="preserve"> P (Partial)</t>
        </r>
        <r>
          <rPr>
            <sz val="9"/>
            <color indexed="81"/>
            <rFont val="Tahoma"/>
            <family val="2"/>
          </rPr>
          <t xml:space="preserve"> if partially satisfactory</t>
        </r>
      </text>
    </comment>
    <comment ref="B137" authorId="0" shapeId="0">
      <text>
        <r>
          <rPr>
            <sz val="9"/>
            <color indexed="81"/>
            <rFont val="Tahoma"/>
            <family val="2"/>
          </rPr>
          <t xml:space="preserve">
</t>
        </r>
        <r>
          <rPr>
            <b/>
            <sz val="9"/>
            <color indexed="81"/>
            <rFont val="Tahoma"/>
            <family val="2"/>
          </rPr>
          <t xml:space="preserve">Regulation 43: </t>
        </r>
        <r>
          <rPr>
            <sz val="9"/>
            <color indexed="81"/>
            <rFont val="Tahoma"/>
            <family val="2"/>
          </rPr>
          <t>A PCBU at a workplace</t>
        </r>
        <r>
          <rPr>
            <b/>
            <sz val="9"/>
            <color indexed="81"/>
            <rFont val="Tahoma"/>
            <family val="2"/>
          </rPr>
          <t xml:space="preserve"> must </t>
        </r>
        <r>
          <rPr>
            <sz val="9"/>
            <color indexed="81"/>
            <rFont val="Tahoma"/>
            <family val="2"/>
          </rPr>
          <t xml:space="preserve">ensure that an </t>
        </r>
        <r>
          <rPr>
            <b/>
            <sz val="9"/>
            <color indexed="81"/>
            <rFont val="Tahoma"/>
            <family val="2"/>
          </rPr>
          <t>emergency plan</t>
        </r>
        <r>
          <rPr>
            <sz val="9"/>
            <color indexed="81"/>
            <rFont val="Tahoma"/>
            <family val="2"/>
          </rPr>
          <t xml:space="preserve"> is prepared for the workplace.
The following </t>
        </r>
        <r>
          <rPr>
            <b/>
            <sz val="9"/>
            <color indexed="81"/>
            <rFont val="Tahoma"/>
            <family val="2"/>
          </rPr>
          <t>must</t>
        </r>
        <r>
          <rPr>
            <sz val="9"/>
            <color indexed="81"/>
            <rFont val="Tahoma"/>
            <family val="2"/>
          </rPr>
          <t xml:space="preserve"> be included (covering both the process involved and the person responsible for it):
• the </t>
        </r>
        <r>
          <rPr>
            <b/>
            <sz val="9"/>
            <color indexed="81"/>
            <rFont val="Tahoma"/>
            <family val="2"/>
          </rPr>
          <t xml:space="preserve">emergency procedures </t>
        </r>
        <r>
          <rPr>
            <sz val="9"/>
            <color indexed="81"/>
            <rFont val="Tahoma"/>
            <family val="2"/>
          </rPr>
          <t xml:space="preserve">for the construction project (including </t>
        </r>
        <r>
          <rPr>
            <b/>
            <sz val="9"/>
            <color indexed="81"/>
            <rFont val="Tahoma"/>
            <family val="2"/>
          </rPr>
          <t>after-hours emergency contacts</t>
        </r>
        <r>
          <rPr>
            <sz val="9"/>
            <color indexed="81"/>
            <rFont val="Tahoma"/>
            <family val="2"/>
          </rPr>
          <t>)
• arrangements for</t>
        </r>
        <r>
          <rPr>
            <b/>
            <sz val="9"/>
            <color indexed="81"/>
            <rFont val="Tahoma"/>
            <family val="2"/>
          </rPr>
          <t xml:space="preserve"> testing of the emergency procedures</t>
        </r>
        <r>
          <rPr>
            <sz val="9"/>
            <color indexed="81"/>
            <rFont val="Tahoma"/>
            <family val="2"/>
          </rPr>
          <t xml:space="preserve">
• arrangements for </t>
        </r>
        <r>
          <rPr>
            <b/>
            <sz val="9"/>
            <color indexed="81"/>
            <rFont val="Tahoma"/>
            <family val="2"/>
          </rPr>
          <t>training and instruction requirements</t>
        </r>
        <r>
          <rPr>
            <sz val="9"/>
            <color indexed="81"/>
            <rFont val="Tahoma"/>
            <family val="2"/>
          </rPr>
          <t xml:space="preserve">
All workplaces</t>
        </r>
        <r>
          <rPr>
            <b/>
            <sz val="9"/>
            <color indexed="81"/>
            <rFont val="Tahoma"/>
            <family val="2"/>
          </rPr>
          <t xml:space="preserve"> must</t>
        </r>
        <r>
          <rPr>
            <sz val="9"/>
            <color indexed="81"/>
            <rFont val="Tahoma"/>
            <family val="2"/>
          </rPr>
          <t xml:space="preserve"> have an emergency plan that has been </t>
        </r>
        <r>
          <rPr>
            <b/>
            <sz val="9"/>
            <color indexed="81"/>
            <rFont val="Tahoma"/>
            <family val="2"/>
          </rPr>
          <t>specifically developed for the particular workplace</t>
        </r>
        <r>
          <rPr>
            <sz val="9"/>
            <color indexed="81"/>
            <rFont val="Tahoma"/>
            <family val="2"/>
          </rPr>
          <t xml:space="preserve"> and its specific hazards and covers a range of potential incidents. All persons at the construction workplace must receive information, training and instruction about implementing the emergency plan.
A reliable and effective </t>
        </r>
        <r>
          <rPr>
            <b/>
            <sz val="9"/>
            <color indexed="81"/>
            <rFont val="Tahoma"/>
            <family val="2"/>
          </rPr>
          <t>means of communication</t>
        </r>
        <r>
          <rPr>
            <sz val="9"/>
            <color indexed="81"/>
            <rFont val="Tahoma"/>
            <family val="2"/>
          </rPr>
          <t xml:space="preserve"> should be established between all work areas and persons involved to permit and ensure </t>
        </r>
        <r>
          <rPr>
            <b/>
            <sz val="9"/>
            <color indexed="81"/>
            <rFont val="Tahoma"/>
            <family val="2"/>
          </rPr>
          <t>effective evacuation of danger areas</t>
        </r>
        <r>
          <rPr>
            <sz val="9"/>
            <color indexed="81"/>
            <rFont val="Tahoma"/>
            <family val="2"/>
          </rPr>
          <t xml:space="preserve">.
</t>
        </r>
        <r>
          <rPr>
            <b/>
            <sz val="9"/>
            <color indexed="81"/>
            <rFont val="Tahoma"/>
            <family val="2"/>
          </rPr>
          <t>Rescue equipment</t>
        </r>
        <r>
          <rPr>
            <sz val="9"/>
            <color indexed="81"/>
            <rFont val="Tahoma"/>
            <family val="2"/>
          </rPr>
          <t xml:space="preserve"> and a communication system to contact any necessary emergency services, should be available and readily accessible at the workplace.
The</t>
        </r>
        <r>
          <rPr>
            <b/>
            <sz val="9"/>
            <color indexed="81"/>
            <rFont val="Tahoma"/>
            <family val="2"/>
          </rPr>
          <t xml:space="preserve"> emergency procedures</t>
        </r>
        <r>
          <rPr>
            <sz val="9"/>
            <color indexed="81"/>
            <rFont val="Tahoma"/>
            <family val="2"/>
          </rPr>
          <t xml:space="preserve"> in the emergency plan must clearly explain how to respond in various types of emergency, including how to evacuate people from the workplace in a controlled manner. </t>
        </r>
        <r>
          <rPr>
            <b/>
            <sz val="9"/>
            <color indexed="81"/>
            <rFont val="Tahoma"/>
            <family val="2"/>
          </rPr>
          <t>Contact numbers for emergency services</t>
        </r>
        <r>
          <rPr>
            <sz val="9"/>
            <color indexed="81"/>
            <rFont val="Tahoma"/>
            <family val="2"/>
          </rPr>
          <t xml:space="preserve"> should be prominently displayed.
</t>
        </r>
        <r>
          <rPr>
            <b/>
            <sz val="9"/>
            <color indexed="81"/>
            <rFont val="Tahoma"/>
            <family val="2"/>
          </rPr>
          <t>A register of all persons who are at the construction workplace</t>
        </r>
        <r>
          <rPr>
            <sz val="9"/>
            <color indexed="81"/>
            <rFont val="Tahoma"/>
            <family val="2"/>
          </rPr>
          <t xml:space="preserve"> on a particular day should be kept so that in the case of any emergency everyone can be accounted for.
</t>
        </r>
        <r>
          <rPr>
            <b/>
            <sz val="9"/>
            <color indexed="81"/>
            <rFont val="Tahoma"/>
            <family val="2"/>
          </rPr>
          <t>Emergency procedures must include:</t>
        </r>
        <r>
          <rPr>
            <sz val="9"/>
            <color indexed="81"/>
            <rFont val="Tahoma"/>
            <family val="2"/>
          </rPr>
          <t xml:space="preserve">
• an effective response to an emergency
• evacuation procedures
• notifying emergency service organisations at the earliest opportunity
• medical treatment and assistance
• effective communication between the person authorised by the person conducting the business or undertaking to coordinate the emergency response and all persons at the workplace.
</t>
        </r>
      </text>
    </comment>
    <comment ref="D137" authorId="0" shapeId="0">
      <text>
        <r>
          <rPr>
            <sz val="9"/>
            <color indexed="81"/>
            <rFont val="Tahoma"/>
            <family val="2"/>
          </rPr>
          <t xml:space="preserve">
Select</t>
        </r>
        <r>
          <rPr>
            <b/>
            <sz val="9"/>
            <color indexed="81"/>
            <rFont val="Tahoma"/>
            <family val="2"/>
          </rPr>
          <t xml:space="preserve"> 'Y' </t>
        </r>
        <r>
          <rPr>
            <sz val="9"/>
            <color indexed="81"/>
            <rFont val="Tahoma"/>
            <family val="2"/>
          </rPr>
          <t>for 'Yes',</t>
        </r>
        <r>
          <rPr>
            <b/>
            <sz val="9"/>
            <color indexed="81"/>
            <rFont val="Tahoma"/>
            <family val="2"/>
          </rPr>
          <t xml:space="preserve"> 'N</t>
        </r>
        <r>
          <rPr>
            <sz val="9"/>
            <color indexed="81"/>
            <rFont val="Tahoma"/>
            <family val="2"/>
          </rPr>
          <t>' for 'No' or</t>
        </r>
        <r>
          <rPr>
            <b/>
            <sz val="9"/>
            <color indexed="81"/>
            <rFont val="Tahoma"/>
            <family val="2"/>
          </rPr>
          <t xml:space="preserve"> 'NA' </t>
        </r>
        <r>
          <rPr>
            <sz val="9"/>
            <color indexed="81"/>
            <rFont val="Tahoma"/>
            <family val="2"/>
          </rPr>
          <t>for 'Not Applicable'</t>
        </r>
      </text>
    </comment>
    <comment ref="H137" authorId="0" shapeId="0">
      <text>
        <r>
          <rPr>
            <sz val="9"/>
            <color indexed="81"/>
            <rFont val="Tahoma"/>
            <family val="2"/>
          </rPr>
          <t xml:space="preserve">
Select</t>
        </r>
        <r>
          <rPr>
            <b/>
            <sz val="9"/>
            <color indexed="81"/>
            <rFont val="Tahoma"/>
            <family val="2"/>
          </rPr>
          <t xml:space="preserve"> 'Y' </t>
        </r>
        <r>
          <rPr>
            <sz val="9"/>
            <color indexed="81"/>
            <rFont val="Tahoma"/>
            <family val="2"/>
          </rPr>
          <t>(Yes) if PC's response is satisfactory,</t>
        </r>
        <r>
          <rPr>
            <b/>
            <sz val="9"/>
            <color indexed="81"/>
            <rFont val="Tahoma"/>
            <family val="2"/>
          </rPr>
          <t xml:space="preserve"> 'N' </t>
        </r>
        <r>
          <rPr>
            <sz val="9"/>
            <color indexed="81"/>
            <rFont val="Tahoma"/>
            <family val="2"/>
          </rPr>
          <t>(No) if not satisfactory and</t>
        </r>
        <r>
          <rPr>
            <b/>
            <sz val="9"/>
            <color indexed="81"/>
            <rFont val="Tahoma"/>
            <family val="2"/>
          </rPr>
          <t xml:space="preserve"> P (Partial)</t>
        </r>
        <r>
          <rPr>
            <sz val="9"/>
            <color indexed="81"/>
            <rFont val="Tahoma"/>
            <family val="2"/>
          </rPr>
          <t xml:space="preserve"> if partially satisfactory</t>
        </r>
      </text>
    </comment>
    <comment ref="B143" authorId="0" shapeId="0">
      <text>
        <r>
          <rPr>
            <sz val="9"/>
            <color indexed="81"/>
            <rFont val="Tahoma"/>
            <family val="2"/>
          </rPr>
          <t xml:space="preserve">
</t>
        </r>
        <r>
          <rPr>
            <b/>
            <sz val="9"/>
            <color indexed="81"/>
            <rFont val="Tahoma"/>
            <family val="2"/>
          </rPr>
          <t>First Aid Arrangements: 
Regulation 42:</t>
        </r>
        <r>
          <rPr>
            <sz val="9"/>
            <color indexed="81"/>
            <rFont val="Tahoma"/>
            <family val="2"/>
          </rPr>
          <t xml:space="preserve"> PCBU must ensure provision of first aid equipment, worker access to the equipment and to facilities for administering first aid as well as, access to persons trained to administer first aid.</t>
        </r>
        <r>
          <rPr>
            <b/>
            <sz val="9"/>
            <color indexed="81"/>
            <rFont val="Tahoma"/>
            <family val="2"/>
          </rPr>
          <t xml:space="preserve">
</t>
        </r>
        <r>
          <rPr>
            <sz val="9"/>
            <color indexed="81"/>
            <rFont val="Tahoma"/>
            <family val="2"/>
          </rPr>
          <t xml:space="preserve">The following should be included (covering both the process involved and the person responsible for it):
• the facilities and first aid equipment that will be provided by the principal contractor
• arrangements for training in first aid
• first aid equipment that will be provided by contractors and subcontractors.
For requirements on workplace first aid arrangements refer to </t>
        </r>
        <r>
          <rPr>
            <b/>
            <sz val="9"/>
            <color indexed="81"/>
            <rFont val="Tahoma"/>
            <family val="2"/>
          </rPr>
          <t>'First aid in the workplace code of practice", July 2015</t>
        </r>
        <r>
          <rPr>
            <sz val="9"/>
            <color indexed="81"/>
            <rFont val="Tahoma"/>
            <family val="2"/>
          </rPr>
          <t xml:space="preserve">. 
</t>
        </r>
      </text>
    </comment>
    <comment ref="D143" authorId="0" shapeId="0">
      <text>
        <r>
          <rPr>
            <sz val="9"/>
            <color indexed="81"/>
            <rFont val="Tahoma"/>
            <family val="2"/>
          </rPr>
          <t xml:space="preserve">
Select</t>
        </r>
        <r>
          <rPr>
            <b/>
            <sz val="9"/>
            <color indexed="81"/>
            <rFont val="Tahoma"/>
            <family val="2"/>
          </rPr>
          <t xml:space="preserve"> 'Y' </t>
        </r>
        <r>
          <rPr>
            <sz val="9"/>
            <color indexed="81"/>
            <rFont val="Tahoma"/>
            <family val="2"/>
          </rPr>
          <t>for 'Yes',</t>
        </r>
        <r>
          <rPr>
            <b/>
            <sz val="9"/>
            <color indexed="81"/>
            <rFont val="Tahoma"/>
            <family val="2"/>
          </rPr>
          <t xml:space="preserve"> 'N' </t>
        </r>
        <r>
          <rPr>
            <sz val="9"/>
            <color indexed="81"/>
            <rFont val="Tahoma"/>
            <family val="2"/>
          </rPr>
          <t xml:space="preserve">for 'No' or </t>
        </r>
        <r>
          <rPr>
            <b/>
            <sz val="9"/>
            <color indexed="81"/>
            <rFont val="Tahoma"/>
            <family val="2"/>
          </rPr>
          <t>'NA</t>
        </r>
        <r>
          <rPr>
            <sz val="9"/>
            <color indexed="81"/>
            <rFont val="Tahoma"/>
            <family val="2"/>
          </rPr>
          <t>' for 'Not Applicable'</t>
        </r>
      </text>
    </comment>
    <comment ref="H143" authorId="0" shapeId="0">
      <text>
        <r>
          <rPr>
            <sz val="9"/>
            <color indexed="81"/>
            <rFont val="Tahoma"/>
            <family val="2"/>
          </rPr>
          <t xml:space="preserve">
Select</t>
        </r>
        <r>
          <rPr>
            <b/>
            <sz val="9"/>
            <color indexed="81"/>
            <rFont val="Tahoma"/>
            <family val="2"/>
          </rPr>
          <t xml:space="preserve"> 'Y' </t>
        </r>
        <r>
          <rPr>
            <sz val="9"/>
            <color indexed="81"/>
            <rFont val="Tahoma"/>
            <family val="2"/>
          </rPr>
          <t>(Yes) if PC's response is satisfactory,</t>
        </r>
        <r>
          <rPr>
            <b/>
            <sz val="9"/>
            <color indexed="81"/>
            <rFont val="Tahoma"/>
            <family val="2"/>
          </rPr>
          <t xml:space="preserve"> 'N'</t>
        </r>
        <r>
          <rPr>
            <sz val="9"/>
            <color indexed="81"/>
            <rFont val="Tahoma"/>
            <family val="2"/>
          </rPr>
          <t xml:space="preserve"> (No) if not satisfactory and</t>
        </r>
        <r>
          <rPr>
            <b/>
            <sz val="9"/>
            <color indexed="81"/>
            <rFont val="Tahoma"/>
            <family val="2"/>
          </rPr>
          <t xml:space="preserve"> P (Partial)</t>
        </r>
        <r>
          <rPr>
            <sz val="9"/>
            <color indexed="81"/>
            <rFont val="Tahoma"/>
            <family val="2"/>
          </rPr>
          <t xml:space="preserve"> if partially satisfactory</t>
        </r>
      </text>
    </comment>
    <comment ref="B150" authorId="0" shapeId="0">
      <text>
        <r>
          <rPr>
            <b/>
            <sz val="9"/>
            <color indexed="81"/>
            <rFont val="Tahoma"/>
            <family val="2"/>
          </rPr>
          <t xml:space="preserve">
</t>
        </r>
        <r>
          <rPr>
            <sz val="9"/>
            <color indexed="81"/>
            <rFont val="Tahoma"/>
            <family val="2"/>
          </rPr>
          <t xml:space="preserve">The WHS Management Plan must contain </t>
        </r>
        <r>
          <rPr>
            <b/>
            <sz val="9"/>
            <color indexed="81"/>
            <rFont val="Tahoma"/>
            <family val="2"/>
          </rPr>
          <t xml:space="preserve">site-specific health and safety rules </t>
        </r>
        <r>
          <rPr>
            <sz val="9"/>
            <color indexed="81"/>
            <rFont val="Tahoma"/>
            <family val="2"/>
          </rPr>
          <t>and how people will be informed of the rules.</t>
        </r>
        <r>
          <rPr>
            <b/>
            <sz val="9"/>
            <color indexed="81"/>
            <rFont val="Tahoma"/>
            <family val="2"/>
          </rPr>
          <t xml:space="preserve">
</t>
        </r>
        <r>
          <rPr>
            <sz val="9"/>
            <color indexed="81"/>
            <rFont val="Tahoma"/>
            <family val="2"/>
          </rPr>
          <t>The WHS management plan must detail any site-specific WHS rules that the PC requires persons  to comply with and the arrangements for ensuring that all persons at the workplace are informed of these rules. The rules should be simple and clear and, where appropriate, they should show who each rule applies to.
The nature of the work, hazards, size and location of the workplace, and the number and composition of the workers and other persons at the workplace can assist in determining the site-specific rules.
After finalising the rules, the PC should inform everyone in the workplace about them, for example by:
• holding toolbox meetings or face-to-face discussions
• posting them in a prominent position at the workplace
• distributing copies to everyone at the workplace.
If there are people at the workplace who do not understand English well, the WHS management plan should set out how these people will be informed of the rules.</t>
        </r>
        <r>
          <rPr>
            <b/>
            <sz val="9"/>
            <color indexed="81"/>
            <rFont val="Tahoma"/>
            <family val="2"/>
          </rPr>
          <t xml:space="preserve">
</t>
        </r>
      </text>
    </comment>
    <comment ref="D150" authorId="0" shapeId="0">
      <text>
        <r>
          <rPr>
            <sz val="9"/>
            <color indexed="81"/>
            <rFont val="Tahoma"/>
            <family val="2"/>
          </rPr>
          <t xml:space="preserve">
Select </t>
        </r>
        <r>
          <rPr>
            <b/>
            <sz val="9"/>
            <color indexed="81"/>
            <rFont val="Tahoma"/>
            <family val="2"/>
          </rPr>
          <t xml:space="preserve">'Y' </t>
        </r>
        <r>
          <rPr>
            <sz val="9"/>
            <color indexed="81"/>
            <rFont val="Tahoma"/>
            <family val="2"/>
          </rPr>
          <t>for 'Yes',</t>
        </r>
        <r>
          <rPr>
            <b/>
            <sz val="9"/>
            <color indexed="81"/>
            <rFont val="Tahoma"/>
            <family val="2"/>
          </rPr>
          <t xml:space="preserve"> 'N'</t>
        </r>
        <r>
          <rPr>
            <sz val="9"/>
            <color indexed="81"/>
            <rFont val="Tahoma"/>
            <family val="2"/>
          </rPr>
          <t xml:space="preserve"> for 'No' or</t>
        </r>
        <r>
          <rPr>
            <b/>
            <sz val="9"/>
            <color indexed="81"/>
            <rFont val="Tahoma"/>
            <family val="2"/>
          </rPr>
          <t xml:space="preserve"> 'NA'</t>
        </r>
        <r>
          <rPr>
            <sz val="9"/>
            <color indexed="81"/>
            <rFont val="Tahoma"/>
            <family val="2"/>
          </rPr>
          <t xml:space="preserve"> for 'Not Applicable'</t>
        </r>
      </text>
    </comment>
    <comment ref="H150" authorId="0" shapeId="0">
      <text>
        <r>
          <rPr>
            <sz val="9"/>
            <color indexed="81"/>
            <rFont val="Tahoma"/>
            <family val="2"/>
          </rPr>
          <t xml:space="preserve">
Select </t>
        </r>
        <r>
          <rPr>
            <b/>
            <sz val="9"/>
            <color indexed="81"/>
            <rFont val="Tahoma"/>
            <family val="2"/>
          </rPr>
          <t>'Y'</t>
        </r>
        <r>
          <rPr>
            <sz val="9"/>
            <color indexed="81"/>
            <rFont val="Tahoma"/>
            <family val="2"/>
          </rPr>
          <t xml:space="preserve"> (Yes) if PC's response is satisfactory,</t>
        </r>
        <r>
          <rPr>
            <b/>
            <sz val="9"/>
            <color indexed="81"/>
            <rFont val="Tahoma"/>
            <family val="2"/>
          </rPr>
          <t xml:space="preserve"> 'N'</t>
        </r>
        <r>
          <rPr>
            <sz val="9"/>
            <color indexed="81"/>
            <rFont val="Tahoma"/>
            <family val="2"/>
          </rPr>
          <t xml:space="preserve"> (No) if not satisfactory and</t>
        </r>
        <r>
          <rPr>
            <b/>
            <sz val="9"/>
            <color indexed="81"/>
            <rFont val="Tahoma"/>
            <family val="2"/>
          </rPr>
          <t xml:space="preserve"> P (Partial)</t>
        </r>
        <r>
          <rPr>
            <sz val="9"/>
            <color indexed="81"/>
            <rFont val="Tahoma"/>
            <family val="2"/>
          </rPr>
          <t xml:space="preserve"> if partially satisfactory</t>
        </r>
      </text>
    </comment>
    <comment ref="B154" authorId="0" shapeId="0">
      <text>
        <r>
          <rPr>
            <b/>
            <sz val="9"/>
            <color indexed="81"/>
            <rFont val="Tahoma"/>
            <family val="2"/>
          </rPr>
          <t xml:space="preserve">
Examples of PPE that should be provided to workers:</t>
        </r>
        <r>
          <rPr>
            <sz val="9"/>
            <color indexed="81"/>
            <rFont val="Tahoma"/>
            <family val="2"/>
          </rPr>
          <t xml:space="preserve">
• head protection (e.g. hard hats must be worn to protect against falling objects or collision with fixed objects, tools or plant)
• foot protection (e.g. safety boots with toe and mid-sole protection such as steel cap boots)
• eye protection (e.g. goggles or glasses when working with power or machine tools and pressure equipment; face shields should be worn when handling hazards chemicals; suitable welding goggles must be worn for gas welding and cutting; welding helmets should be worn for electric arc welding; welding screens will protect the eyes of other persons from welding flashes)
• gloves
• sun protective hats, sun protective work clothing (long sleeved collared shirts, long pants), </t>
        </r>
        <r>
          <rPr>
            <b/>
            <sz val="9"/>
            <color indexed="81"/>
            <rFont val="Tahoma"/>
            <family val="2"/>
          </rPr>
          <t>sunglasses</t>
        </r>
        <r>
          <rPr>
            <sz val="9"/>
            <color indexed="81"/>
            <rFont val="Tahoma"/>
            <family val="2"/>
          </rPr>
          <t xml:space="preserve"> and </t>
        </r>
        <r>
          <rPr>
            <b/>
            <sz val="9"/>
            <color indexed="81"/>
            <rFont val="Tahoma"/>
            <family val="2"/>
          </rPr>
          <t>SPF 30 or higher</t>
        </r>
        <r>
          <rPr>
            <sz val="9"/>
            <color indexed="81"/>
            <rFont val="Tahoma"/>
            <family val="2"/>
          </rPr>
          <t xml:space="preserve"> broad spectrum sunscreen
• high visibility clothing.
• hearing protection if the noise levels are not within the appropriate levels (e.g. ear plugs or ear muffs should be worn when working with or near jackhammers, grinders, explosive-powered tools or pile driving).
Other persons including </t>
        </r>
        <r>
          <rPr>
            <b/>
            <sz val="9"/>
            <color indexed="81"/>
            <rFont val="Tahoma"/>
            <family val="2"/>
          </rPr>
          <t>visitors</t>
        </r>
        <r>
          <rPr>
            <sz val="9"/>
            <color indexed="81"/>
            <rFont val="Tahoma"/>
            <family val="2"/>
          </rPr>
          <t xml:space="preserve"> to the workplace should also be provided with PPE (e.g. hard hats, gloves, ear protection, high visibility clothing and respiratory protection) to wear when they are at the construction workplace to protect them from health and safety risks. They must wear the PPE in accordance with any information, training and instruction provided to them by the person conducting a business or undertaking at the workplace.</t>
        </r>
      </text>
    </comment>
    <comment ref="B162" authorId="0" shapeId="0">
      <text>
        <r>
          <rPr>
            <b/>
            <sz val="9"/>
            <color indexed="81"/>
            <rFont val="Tahoma"/>
            <family val="2"/>
          </rPr>
          <t xml:space="preserve">
Managing health and safety risks &amp; use of SWMS:
</t>
        </r>
        <r>
          <rPr>
            <sz val="9"/>
            <color indexed="81"/>
            <rFont val="Tahoma"/>
            <family val="2"/>
          </rPr>
          <t xml:space="preserve">
</t>
        </r>
        <r>
          <rPr>
            <b/>
            <u/>
            <sz val="9"/>
            <color indexed="81"/>
            <rFont val="Tahoma"/>
            <family val="2"/>
          </rPr>
          <t>Regulation 297</t>
        </r>
        <r>
          <rPr>
            <b/>
            <sz val="9"/>
            <color indexed="81"/>
            <rFont val="Tahoma"/>
            <family val="2"/>
          </rPr>
          <t>:</t>
        </r>
        <r>
          <rPr>
            <sz val="9"/>
            <color indexed="81"/>
            <rFont val="Tahoma"/>
            <family val="2"/>
          </rPr>
          <t xml:space="preserve"> A PCBU must manage risks associated with the carrying out of construction work'. 
</t>
        </r>
        <r>
          <rPr>
            <b/>
            <u/>
            <sz val="9"/>
            <color indexed="81"/>
            <rFont val="Tahoma"/>
            <family val="2"/>
          </rPr>
          <t>Regulation 300</t>
        </r>
        <r>
          <rPr>
            <sz val="9"/>
            <color indexed="81"/>
            <rFont val="Tahoma"/>
            <family val="2"/>
          </rPr>
          <t>: A PCBU that includes the carrying out of high risk construction work must put in place arrangements for ensuring that high risk construction work is carried out in accordance with the</t>
        </r>
        <r>
          <rPr>
            <b/>
            <sz val="9"/>
            <color indexed="81"/>
            <rFont val="Tahoma"/>
            <family val="2"/>
          </rPr>
          <t xml:space="preserve"> SWMS</t>
        </r>
        <r>
          <rPr>
            <sz val="9"/>
            <color indexed="81"/>
            <rFont val="Tahoma"/>
            <family val="2"/>
          </rPr>
          <t xml:space="preserve"> for the work.
A SWMS is a written document that sets out the high risk construction work activities to be carried out at a workplace, the hazards and risks arising from these activities and the measures to be put in place to control the risks. Its primary purpose is to help supervisors and workers implement and monitor the control measures established at the workplace to ensure high risk construction work is carried out safely. A safe work method statements (SWMS) is required for the</t>
        </r>
        <r>
          <rPr>
            <b/>
            <sz val="9"/>
            <color indexed="81"/>
            <rFont val="Tahoma"/>
            <family val="2"/>
          </rPr>
          <t xml:space="preserve"> 18 high risk construction work activities</t>
        </r>
        <r>
          <rPr>
            <sz val="9"/>
            <color indexed="81"/>
            <rFont val="Tahoma"/>
            <family val="2"/>
          </rPr>
          <t xml:space="preserve"> defined in the WHS Regulations. 
The WHSMP must include details of the arrangements for the preparation, collection and any assessment/approval, monitoring and review of SWMS at the workplace. A person conducting a business or undertaking (PCBU) must prepare a SWMS – or ensure a SWMS has been prepared – before high risk construction work starts. The PC should check the subcontractor’s work procedures and any SWMS (if relevant) to ensure risks associated with the work are addressed and then visit the site as necessary to verify the work is being carried out safely.
</t>
        </r>
        <r>
          <rPr>
            <u/>
            <sz val="9"/>
            <color indexed="81"/>
            <rFont val="Tahoma"/>
            <family val="2"/>
          </rPr>
          <t>Note</t>
        </r>
        <r>
          <rPr>
            <sz val="9"/>
            <color indexed="81"/>
            <rFont val="Tahoma"/>
            <family val="2"/>
          </rPr>
          <t xml:space="preserve">: A generic SWMS may be prepared and used for high risk construction work activities that are carried out on a regular basis. However, a generic SWMS must be reviewed to take into account the hazards and risks for the specific workplace and be revised as necessary.
</t>
        </r>
        <r>
          <rPr>
            <b/>
            <u/>
            <sz val="9"/>
            <color indexed="81"/>
            <rFont val="Tahoma"/>
            <family val="2"/>
          </rPr>
          <t>Regulation 299(2)</t>
        </r>
        <r>
          <rPr>
            <sz val="9"/>
            <color indexed="81"/>
            <rFont val="Tahoma"/>
            <family val="2"/>
          </rPr>
          <t xml:space="preserve"> - A SWMS must:
• identify the work that is high risk construction work, and
• specify hazards relating to the high risk construction work and risks to health and safety associated with those hazards, and
• describe the measures to be implemented to control the risks, and
• describe how the control measures are to be implemented, monitored and reviewed'.
</t>
        </r>
        <r>
          <rPr>
            <b/>
            <u/>
            <sz val="9"/>
            <color indexed="81"/>
            <rFont val="Tahoma"/>
            <family val="2"/>
          </rPr>
          <t>Regulation 37</t>
        </r>
        <r>
          <rPr>
            <b/>
            <sz val="9"/>
            <color indexed="81"/>
            <rFont val="Tahoma"/>
            <family val="2"/>
          </rPr>
          <t>:</t>
        </r>
        <r>
          <rPr>
            <sz val="9"/>
            <color indexed="81"/>
            <rFont val="Tahoma"/>
            <family val="2"/>
          </rPr>
          <t xml:space="preserve"> Implemented control measures must be maintained to ensure they are fit for purpose, suitable for the nature and duration of the work, and are installed, set up and used correctly. 
</t>
        </r>
        <r>
          <rPr>
            <b/>
            <u/>
            <sz val="9"/>
            <color indexed="81"/>
            <rFont val="Tahoma"/>
            <family val="2"/>
          </rPr>
          <t>Regulation 38</t>
        </r>
        <r>
          <rPr>
            <sz val="9"/>
            <color indexed="81"/>
            <rFont val="Tahoma"/>
            <family val="2"/>
          </rPr>
          <t xml:space="preserve">: You must review your control measures and, if necessary, revise them:
• when the control measure is not effective in controlling the risk
• before a change at the workplace that is likely to give rise to a new or different health and safety risk that the control measure may not effectively control
• if a new relevant hazard or risk is identified
• if the results of consultation indicate that a review is necessary, or
• if a health and safety representative requests a review.
</t>
        </r>
      </text>
    </comment>
    <comment ref="D162" authorId="0" shapeId="0">
      <text>
        <r>
          <rPr>
            <sz val="9"/>
            <color indexed="81"/>
            <rFont val="Tahoma"/>
            <family val="2"/>
          </rPr>
          <t xml:space="preserve">
Select</t>
        </r>
        <r>
          <rPr>
            <b/>
            <sz val="9"/>
            <color indexed="81"/>
            <rFont val="Tahoma"/>
            <family val="2"/>
          </rPr>
          <t xml:space="preserve"> 'Y'</t>
        </r>
        <r>
          <rPr>
            <sz val="9"/>
            <color indexed="81"/>
            <rFont val="Tahoma"/>
            <family val="2"/>
          </rPr>
          <t xml:space="preserve"> for 'Yes', </t>
        </r>
        <r>
          <rPr>
            <b/>
            <sz val="9"/>
            <color indexed="81"/>
            <rFont val="Tahoma"/>
            <family val="2"/>
          </rPr>
          <t xml:space="preserve">'N' </t>
        </r>
        <r>
          <rPr>
            <sz val="9"/>
            <color indexed="81"/>
            <rFont val="Tahoma"/>
            <family val="2"/>
          </rPr>
          <t xml:space="preserve">for 'No' or </t>
        </r>
        <r>
          <rPr>
            <b/>
            <sz val="9"/>
            <color indexed="81"/>
            <rFont val="Tahoma"/>
            <family val="2"/>
          </rPr>
          <t>'NA'</t>
        </r>
        <r>
          <rPr>
            <sz val="9"/>
            <color indexed="81"/>
            <rFont val="Tahoma"/>
            <family val="2"/>
          </rPr>
          <t xml:space="preserve"> for 'Not Applicable'</t>
        </r>
      </text>
    </comment>
    <comment ref="H162" authorId="0" shapeId="0">
      <text>
        <r>
          <rPr>
            <sz val="9"/>
            <color indexed="81"/>
            <rFont val="Tahoma"/>
            <family val="2"/>
          </rPr>
          <t xml:space="preserve">
Select</t>
        </r>
        <r>
          <rPr>
            <b/>
            <sz val="9"/>
            <color indexed="81"/>
            <rFont val="Tahoma"/>
            <family val="2"/>
          </rPr>
          <t xml:space="preserve"> 'Y' </t>
        </r>
        <r>
          <rPr>
            <sz val="9"/>
            <color indexed="81"/>
            <rFont val="Tahoma"/>
            <family val="2"/>
          </rPr>
          <t>(Yes) if PC's response is satisfactory,</t>
        </r>
        <r>
          <rPr>
            <b/>
            <sz val="9"/>
            <color indexed="81"/>
            <rFont val="Tahoma"/>
            <family val="2"/>
          </rPr>
          <t xml:space="preserve"> 'N'</t>
        </r>
        <r>
          <rPr>
            <sz val="9"/>
            <color indexed="81"/>
            <rFont val="Tahoma"/>
            <family val="2"/>
          </rPr>
          <t xml:space="preserve"> (No) if not satisfactory and</t>
        </r>
        <r>
          <rPr>
            <b/>
            <sz val="9"/>
            <color indexed="81"/>
            <rFont val="Tahoma"/>
            <family val="2"/>
          </rPr>
          <t xml:space="preserve"> P (Partial)</t>
        </r>
        <r>
          <rPr>
            <sz val="9"/>
            <color indexed="81"/>
            <rFont val="Tahoma"/>
            <family val="2"/>
          </rPr>
          <t xml:space="preserve"> if partially satisfactory</t>
        </r>
      </text>
    </comment>
    <comment ref="B164" authorId="0" shapeId="0">
      <text>
        <r>
          <rPr>
            <sz val="9"/>
            <color indexed="81"/>
            <rFont val="Tahoma"/>
            <family val="2"/>
          </rPr>
          <t xml:space="preserve">
The person responsible for carrying out the high risk construction work is best placed to prepare the </t>
        </r>
        <r>
          <rPr>
            <b/>
            <sz val="9"/>
            <color indexed="81"/>
            <rFont val="Tahoma"/>
            <family val="2"/>
          </rPr>
          <t>SWMS in consultation with workers</t>
        </r>
        <r>
          <rPr>
            <sz val="9"/>
            <color indexed="81"/>
            <rFont val="Tahoma"/>
            <family val="2"/>
          </rPr>
          <t xml:space="preserve"> who will be directly engaged in the high risk construction work. This person understands the work being carried out, is responsible for providing training, instruction and supervision to the workers undertaking the work and can ensure the SWMS is implemented, monitored and reviewed correctly. If more than one person has the duty to ensure a SWMS is or has been prepared, they must consult with each other to co-ordinate who will be responsible for actually preparing it. 
</t>
        </r>
      </text>
    </comment>
    <comment ref="B165" authorId="0" shapeId="0">
      <text>
        <r>
          <rPr>
            <sz val="9"/>
            <color indexed="81"/>
            <rFont val="Tahoma"/>
            <family val="2"/>
          </rPr>
          <t xml:space="preserve">
</t>
        </r>
        <r>
          <rPr>
            <b/>
            <u/>
            <sz val="9"/>
            <color indexed="81"/>
            <rFont val="Tahoma"/>
            <family val="2"/>
          </rPr>
          <t>Regulation 39:</t>
        </r>
        <r>
          <rPr>
            <sz val="9"/>
            <color indexed="81"/>
            <rFont val="Tahoma"/>
            <family val="2"/>
          </rPr>
          <t xml:space="preserve"> A PCBU must ensure that information, training and instruction provided to a worker is suitable and adequate, having regard to:
• the nature of the work carried out by the worker
• the nature of the risks associated with the work at the time of the information, training and instruction, and
• the control measures implemented.
The training provided must be readily understandable by any person to whom it is provided.</t>
        </r>
      </text>
    </comment>
    <comment ref="B166" authorId="0" shapeId="0">
      <text>
        <r>
          <rPr>
            <sz val="9"/>
            <color indexed="81"/>
            <rFont val="Tahoma"/>
            <family val="2"/>
          </rPr>
          <t xml:space="preserve">
Project-specific </t>
        </r>
        <r>
          <rPr>
            <b/>
            <sz val="9"/>
            <color indexed="81"/>
            <rFont val="Tahoma"/>
            <family val="2"/>
          </rPr>
          <t xml:space="preserve">SWMS </t>
        </r>
        <r>
          <rPr>
            <sz val="9"/>
            <color indexed="81"/>
            <rFont val="Tahoma"/>
            <family val="2"/>
          </rPr>
          <t xml:space="preserve">for high risk work activities </t>
        </r>
        <r>
          <rPr>
            <b/>
            <sz val="9"/>
            <color indexed="81"/>
            <rFont val="Tahoma"/>
            <family val="2"/>
          </rPr>
          <t>must be reviewed and approved by the PC</t>
        </r>
        <r>
          <rPr>
            <sz val="9"/>
            <color indexed="81"/>
            <rFont val="Tahoma"/>
            <family val="2"/>
          </rPr>
          <t xml:space="preserve"> before submitting to the City's responsible Project Manager for final review and approval and prior to high risk construction work on the construction project commences.
</t>
        </r>
      </text>
    </comment>
  </commentList>
</comments>
</file>

<file path=xl/sharedStrings.xml><?xml version="1.0" encoding="utf-8"?>
<sst xmlns="http://schemas.openxmlformats.org/spreadsheetml/2006/main" count="1251" uniqueCount="556">
  <si>
    <t>CoP</t>
  </si>
  <si>
    <t>Reg</t>
  </si>
  <si>
    <t>First Aid Arrangements</t>
  </si>
  <si>
    <t>5.2 
App. F</t>
  </si>
  <si>
    <t>App. F</t>
  </si>
  <si>
    <t>Site-specific health and safety rules</t>
  </si>
  <si>
    <t>App. H</t>
  </si>
  <si>
    <t>A</t>
  </si>
  <si>
    <t>B</t>
  </si>
  <si>
    <t>C</t>
  </si>
  <si>
    <t>D</t>
  </si>
  <si>
    <t>E</t>
  </si>
  <si>
    <t>F</t>
  </si>
  <si>
    <t>H</t>
  </si>
  <si>
    <t>G</t>
  </si>
  <si>
    <t>I</t>
  </si>
  <si>
    <t>J</t>
  </si>
  <si>
    <t>P</t>
  </si>
  <si>
    <t>Y</t>
  </si>
  <si>
    <t xml:space="preserve">WHSMP Questionnaire </t>
  </si>
  <si>
    <t>y</t>
  </si>
  <si>
    <t>Guide (A)</t>
  </si>
  <si>
    <t>Guide (G)</t>
  </si>
  <si>
    <t>Current
SSSMP</t>
  </si>
  <si>
    <t>No. of High Risk Activities:</t>
  </si>
  <si>
    <t>Above Satisfactory</t>
  </si>
  <si>
    <t>General Information:</t>
  </si>
  <si>
    <t xml:space="preserve">WHS Responsibilities: </t>
  </si>
  <si>
    <t>Incident &amp; Injury Management:</t>
  </si>
  <si>
    <t>First Aid Arrangements:</t>
  </si>
  <si>
    <t>Site Health &amp; Safety Rules:</t>
  </si>
  <si>
    <t>Approval Level</t>
  </si>
  <si>
    <r>
      <t>• Implementing and maintaining the</t>
    </r>
    <r>
      <rPr>
        <b/>
        <i/>
        <sz val="11"/>
        <color theme="1"/>
        <rFont val="Calibri"/>
        <family val="2"/>
        <scheme val="minor"/>
      </rPr>
      <t xml:space="preserve"> first aid requirements</t>
    </r>
    <r>
      <rPr>
        <i/>
        <sz val="11"/>
        <color theme="1"/>
        <rFont val="Calibri"/>
        <family val="2"/>
        <scheme val="minor"/>
      </rPr>
      <t xml:space="preserve"> at this project site. </t>
    </r>
  </si>
  <si>
    <r>
      <t xml:space="preserve">• To notify the incidents to </t>
    </r>
    <r>
      <rPr>
        <b/>
        <i/>
        <sz val="11"/>
        <color theme="1"/>
        <rFont val="Calibri"/>
        <family val="2"/>
        <scheme val="minor"/>
      </rPr>
      <t>emergency services</t>
    </r>
    <r>
      <rPr>
        <i/>
        <sz val="11"/>
        <color theme="1"/>
        <rFont val="Calibri"/>
        <family val="2"/>
        <scheme val="minor"/>
      </rPr>
      <t xml:space="preserve"> and other relevant regulator as necessary (including the contact numbers). </t>
    </r>
  </si>
  <si>
    <r>
      <t xml:space="preserve">• </t>
    </r>
    <r>
      <rPr>
        <b/>
        <i/>
        <sz val="11"/>
        <color theme="1"/>
        <rFont val="Calibri"/>
        <family val="2"/>
        <scheme val="minor"/>
      </rPr>
      <t xml:space="preserve">First aid equipment </t>
    </r>
    <r>
      <rPr>
        <i/>
        <sz val="11"/>
        <color theme="1"/>
        <rFont val="Calibri"/>
        <family val="2"/>
        <scheme val="minor"/>
      </rPr>
      <t>that will be provided by contractors and subcontractors.</t>
    </r>
  </si>
  <si>
    <r>
      <rPr>
        <b/>
        <sz val="11"/>
        <color theme="1"/>
        <rFont val="Calibri"/>
        <family val="2"/>
        <scheme val="minor"/>
      </rPr>
      <t>Name</t>
    </r>
    <r>
      <rPr>
        <sz val="11"/>
        <color theme="1"/>
        <rFont val="Calibri"/>
        <family val="2"/>
        <scheme val="minor"/>
      </rPr>
      <t xml:space="preserve">, </t>
    </r>
    <r>
      <rPr>
        <b/>
        <sz val="11"/>
        <color theme="1"/>
        <rFont val="Calibri"/>
        <family val="2"/>
        <scheme val="minor"/>
      </rPr>
      <t>address</t>
    </r>
    <r>
      <rPr>
        <sz val="11"/>
        <color theme="1"/>
        <rFont val="Calibri"/>
        <family val="2"/>
        <scheme val="minor"/>
      </rPr>
      <t xml:space="preserve"> and </t>
    </r>
    <r>
      <rPr>
        <b/>
        <sz val="11"/>
        <color theme="1"/>
        <rFont val="Calibri"/>
        <family val="2"/>
        <scheme val="minor"/>
      </rPr>
      <t>contact number</t>
    </r>
    <r>
      <rPr>
        <sz val="11"/>
        <color theme="1"/>
        <rFont val="Calibri"/>
        <family val="2"/>
        <scheme val="minor"/>
      </rPr>
      <t xml:space="preserve"> of the Principal Contractor (PC):</t>
    </r>
  </si>
  <si>
    <r>
      <rPr>
        <b/>
        <sz val="11"/>
        <color theme="1"/>
        <rFont val="Calibri"/>
        <family val="2"/>
        <scheme val="minor"/>
      </rPr>
      <t>Site address</t>
    </r>
    <r>
      <rPr>
        <sz val="11"/>
        <color theme="1"/>
        <rFont val="Calibri"/>
        <family val="2"/>
        <scheme val="minor"/>
      </rPr>
      <t xml:space="preserve"> - where construction work will be carried out:</t>
    </r>
  </si>
  <si>
    <r>
      <t xml:space="preserve">• </t>
    </r>
    <r>
      <rPr>
        <b/>
        <i/>
        <sz val="11"/>
        <color theme="1"/>
        <rFont val="Calibri"/>
        <family val="2"/>
        <scheme val="minor"/>
      </rPr>
      <t xml:space="preserve">Reviewing and modifying </t>
    </r>
    <r>
      <rPr>
        <i/>
        <sz val="11"/>
        <color theme="1"/>
        <rFont val="Calibri"/>
        <family val="2"/>
        <scheme val="minor"/>
      </rPr>
      <t xml:space="preserve">the SWMS whenever the control measures are revised or work conditions are changed. </t>
    </r>
  </si>
  <si>
    <t>Y/N</t>
  </si>
  <si>
    <t xml:space="preserve">PC has a Safety Management System (SMS) in place. </t>
  </si>
  <si>
    <t>SWMS &amp; Risk Assessments:</t>
  </si>
  <si>
    <r>
      <rPr>
        <b/>
        <sz val="11"/>
        <color theme="1"/>
        <rFont val="Calibri"/>
        <family val="2"/>
        <scheme val="minor"/>
      </rPr>
      <t xml:space="preserve">Name </t>
    </r>
    <r>
      <rPr>
        <sz val="11"/>
        <color theme="1"/>
        <rFont val="Calibri"/>
        <family val="2"/>
        <scheme val="minor"/>
      </rPr>
      <t xml:space="preserve">and </t>
    </r>
    <r>
      <rPr>
        <b/>
        <sz val="11"/>
        <color theme="1"/>
        <rFont val="Calibri"/>
        <family val="2"/>
        <scheme val="minor"/>
      </rPr>
      <t>contact number</t>
    </r>
    <r>
      <rPr>
        <sz val="11"/>
        <color theme="1"/>
        <rFont val="Calibri"/>
        <family val="2"/>
        <scheme val="minor"/>
      </rPr>
      <t xml:space="preserve"> of the PC's responsible project/contract manager:</t>
    </r>
  </si>
  <si>
    <t>OK?
(Y/N/P)</t>
  </si>
  <si>
    <r>
      <t xml:space="preserve"> • Workplace </t>
    </r>
    <r>
      <rPr>
        <b/>
        <i/>
        <sz val="11"/>
        <rFont val="Calibri"/>
        <family val="2"/>
        <scheme val="minor"/>
      </rPr>
      <t xml:space="preserve">Supervision </t>
    </r>
  </si>
  <si>
    <t xml:space="preserve">Y/N/  
NA </t>
  </si>
  <si>
    <r>
      <t xml:space="preserve">Name of the contractor(s) carrying out the high risk work activity - </t>
    </r>
    <r>
      <rPr>
        <i/>
        <sz val="11"/>
        <rFont val="Calibri"/>
        <family val="2"/>
        <scheme val="minor"/>
      </rPr>
      <t>If included in the WHSMP, provide exact location.</t>
    </r>
  </si>
  <si>
    <r>
      <t xml:space="preserve">The WHSMP includes the </t>
    </r>
    <r>
      <rPr>
        <b/>
        <sz val="11"/>
        <rFont val="Calibri"/>
        <family val="2"/>
        <scheme val="minor"/>
      </rPr>
      <t xml:space="preserve">scope of work </t>
    </r>
    <r>
      <rPr>
        <sz val="11"/>
        <rFont val="Calibri"/>
        <family val="2"/>
        <scheme val="minor"/>
      </rPr>
      <t>that includes all major activities.</t>
    </r>
  </si>
  <si>
    <t xml:space="preserve">The WHSMP includes arrangements or mechanisms for the following: </t>
  </si>
  <si>
    <t>A1</t>
  </si>
  <si>
    <t>A2</t>
  </si>
  <si>
    <t>A3</t>
  </si>
  <si>
    <t>A4</t>
  </si>
  <si>
    <t>A5</t>
  </si>
  <si>
    <t>A6</t>
  </si>
  <si>
    <t>A7</t>
  </si>
  <si>
    <t>A8</t>
  </si>
  <si>
    <t>A9</t>
  </si>
  <si>
    <t>A10</t>
  </si>
  <si>
    <t>A11</t>
  </si>
  <si>
    <t>A12</t>
  </si>
  <si>
    <t>B1</t>
  </si>
  <si>
    <t xml:space="preserve"> (A) General Information </t>
  </si>
  <si>
    <t>(B) Select the 'high risk construction work activities' for the duration of this construction project.</t>
  </si>
  <si>
    <t>B2</t>
  </si>
  <si>
    <t>B3</t>
  </si>
  <si>
    <t>B4</t>
  </si>
  <si>
    <t>B5</t>
  </si>
  <si>
    <t>B6</t>
  </si>
  <si>
    <t>B7</t>
  </si>
  <si>
    <t>B8</t>
  </si>
  <si>
    <t>B9</t>
  </si>
  <si>
    <t>B10</t>
  </si>
  <si>
    <t>B11</t>
  </si>
  <si>
    <t>B12</t>
  </si>
  <si>
    <t>B13</t>
  </si>
  <si>
    <t>B15</t>
  </si>
  <si>
    <t>B16</t>
  </si>
  <si>
    <t>B18</t>
  </si>
  <si>
    <t>C1</t>
  </si>
  <si>
    <t>B17</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</si>
  <si>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</si>
  <si>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</si>
  <si>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</si>
  <si>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</si>
  <si>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</si>
  <si>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</si>
  <si>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</si>
  <si>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</si>
  <si>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</si>
  <si>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</si>
  <si>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</si>
  <si>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</si>
  <si>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</si>
  <si>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</si>
  <si>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</si>
  <si>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</si>
  <si>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</si>
  <si>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</si>
  <si>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</si>
  <si>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</si>
  <si>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</si>
  <si>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</si>
  <si>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</si>
  <si>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</si>
  <si>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</si>
  <si>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</si>
  <si>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</si>
  <si>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</si>
  <si>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</si>
  <si>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</si>
  <si>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</si>
  <si>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</si>
  <si>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D1</t>
  </si>
  <si>
    <t>D2</t>
  </si>
  <si>
    <t>D3</t>
  </si>
  <si>
    <t>D4</t>
  </si>
  <si>
    <t>D5</t>
  </si>
  <si>
    <t>D6</t>
  </si>
  <si>
    <t>D7</t>
  </si>
  <si>
    <t>D8</t>
  </si>
  <si>
    <t>D9</t>
  </si>
  <si>
    <t>D10</t>
  </si>
  <si>
    <t>D11</t>
  </si>
  <si>
    <t>D12</t>
  </si>
  <si>
    <t>D13</t>
  </si>
  <si>
    <t>D14</t>
  </si>
  <si>
    <t>D15</t>
  </si>
  <si>
    <t>E1</t>
  </si>
  <si>
    <t>E2</t>
  </si>
  <si>
    <t>G1</t>
  </si>
  <si>
    <t>G2</t>
  </si>
  <si>
    <t>G3</t>
  </si>
  <si>
    <t>G4</t>
  </si>
  <si>
    <t>H1</t>
  </si>
  <si>
    <t>H2</t>
  </si>
  <si>
    <t>H3</t>
  </si>
  <si>
    <t>H4</t>
  </si>
  <si>
    <t>H5</t>
  </si>
  <si>
    <t>I1</t>
  </si>
  <si>
    <t>I2</t>
  </si>
  <si>
    <t>I3</t>
  </si>
  <si>
    <t>I4</t>
  </si>
  <si>
    <t>I5</t>
  </si>
  <si>
    <t>I6</t>
  </si>
  <si>
    <t>I7</t>
  </si>
  <si>
    <t>I8</t>
  </si>
  <si>
    <t>I9</t>
  </si>
  <si>
    <t>I10</t>
  </si>
  <si>
    <r>
      <t xml:space="preserve">• All contractors and subcontractors to have </t>
    </r>
    <r>
      <rPr>
        <b/>
        <i/>
        <sz val="11"/>
        <color theme="1"/>
        <rFont val="Calibri"/>
        <family val="2"/>
        <scheme val="minor"/>
      </rPr>
      <t>first aid kits</t>
    </r>
    <r>
      <rPr>
        <i/>
        <sz val="11"/>
        <color theme="1"/>
        <rFont val="Calibri"/>
        <family val="2"/>
        <scheme val="minor"/>
      </rPr>
      <t xml:space="preserve"> available in their vehicles whenever working on site.</t>
    </r>
  </si>
  <si>
    <r>
      <t xml:space="preserve">• General </t>
    </r>
    <r>
      <rPr>
        <b/>
        <i/>
        <sz val="11"/>
        <color theme="1"/>
        <rFont val="Calibri"/>
        <family val="2"/>
        <scheme val="minor"/>
      </rPr>
      <t xml:space="preserve">Housekeeping </t>
    </r>
    <r>
      <rPr>
        <i/>
        <sz val="11"/>
        <color theme="1"/>
        <rFont val="Calibri"/>
        <family val="2"/>
        <scheme val="minor"/>
      </rPr>
      <t>- Work areas are to be kept clean and tidy at all times &amp; rubbish to be placed in bins/cages.</t>
    </r>
  </si>
  <si>
    <r>
      <t xml:space="preserve">• </t>
    </r>
    <r>
      <rPr>
        <b/>
        <i/>
        <sz val="11"/>
        <color theme="1"/>
        <rFont val="Calibri"/>
        <family val="2"/>
        <scheme val="minor"/>
      </rPr>
      <t>Amenities Housekeeping -</t>
    </r>
    <r>
      <rPr>
        <i/>
        <sz val="11"/>
        <color theme="1"/>
        <rFont val="Calibri"/>
        <family val="2"/>
        <scheme val="minor"/>
      </rPr>
      <t xml:space="preserve"> All persons must leave site amenities in a clean, tidy and hygienic state after use. </t>
    </r>
  </si>
  <si>
    <r>
      <t xml:space="preserve">• No </t>
    </r>
    <r>
      <rPr>
        <b/>
        <i/>
        <sz val="11"/>
        <color theme="1"/>
        <rFont val="Calibri"/>
        <family val="2"/>
        <scheme val="minor"/>
      </rPr>
      <t xml:space="preserve">fighting, bullying, harassment or aggressive behaviour </t>
    </r>
    <r>
      <rPr>
        <i/>
        <sz val="11"/>
        <color theme="1"/>
        <rFont val="Calibri"/>
        <family val="2"/>
        <scheme val="minor"/>
      </rPr>
      <t>by anyone on this site.</t>
    </r>
  </si>
  <si>
    <t>J1</t>
  </si>
  <si>
    <t>J2</t>
  </si>
  <si>
    <t>J3</t>
  </si>
  <si>
    <t>J4</t>
  </si>
  <si>
    <t>J5</t>
  </si>
  <si>
    <t>J6</t>
  </si>
  <si>
    <t>J7</t>
  </si>
  <si>
    <t>J8</t>
  </si>
  <si>
    <t>J9</t>
  </si>
  <si>
    <t>J10</t>
  </si>
  <si>
    <r>
      <t xml:space="preserve">• These rules are </t>
    </r>
    <r>
      <rPr>
        <b/>
        <i/>
        <sz val="11"/>
        <color theme="1"/>
        <rFont val="Calibri"/>
        <family val="2"/>
        <scheme val="minor"/>
      </rPr>
      <t xml:space="preserve">simple and clear </t>
    </r>
    <r>
      <rPr>
        <i/>
        <sz val="11"/>
        <color theme="1"/>
        <rFont val="Calibri"/>
        <family val="2"/>
        <scheme val="minor"/>
      </rPr>
      <t>and, where appropriate, they show who each rule applies to.</t>
    </r>
  </si>
  <si>
    <t>Satisfactory</t>
  </si>
  <si>
    <t xml:space="preserve">PROVISIONAL ONLY </t>
  </si>
  <si>
    <r>
      <t xml:space="preserve"> • Extreme </t>
    </r>
    <r>
      <rPr>
        <b/>
        <i/>
        <sz val="11"/>
        <rFont val="Calibri"/>
        <family val="2"/>
        <scheme val="minor"/>
      </rPr>
      <t>heat and cold</t>
    </r>
    <r>
      <rPr>
        <i/>
        <sz val="11"/>
        <rFont val="Calibri"/>
        <family val="2"/>
        <scheme val="minor"/>
      </rPr>
      <t xml:space="preserve"> conditions.</t>
    </r>
  </si>
  <si>
    <t xml:space="preserve">Consultation, Cooperation &amp; Coordination </t>
  </si>
  <si>
    <t>Consultation, cooperation, coord'n:</t>
  </si>
  <si>
    <t>N</t>
  </si>
  <si>
    <t>NA</t>
  </si>
  <si>
    <t>OK?
(Y/N)</t>
  </si>
  <si>
    <t>Y/NA</t>
  </si>
  <si>
    <t>Y/N/P</t>
  </si>
  <si>
    <t>Y/N/NA</t>
  </si>
  <si>
    <t>Partial</t>
  </si>
  <si>
    <t>Total Qs</t>
  </si>
  <si>
    <t>Blank</t>
  </si>
  <si>
    <t>Check</t>
  </si>
  <si>
    <t>Essential WHS Requirements:</t>
  </si>
  <si>
    <t xml:space="preserve"> (C) Essential WHS Requirements </t>
  </si>
  <si>
    <t>Colour Code</t>
  </si>
  <si>
    <r>
      <t xml:space="preserve"> • </t>
    </r>
    <r>
      <rPr>
        <b/>
        <i/>
        <sz val="11"/>
        <rFont val="Calibri"/>
        <family val="2"/>
        <scheme val="minor"/>
      </rPr>
      <t>Consultation and communication</t>
    </r>
    <r>
      <rPr>
        <i/>
        <sz val="11"/>
        <rFont val="Calibri"/>
        <family val="2"/>
        <scheme val="minor"/>
      </rPr>
      <t xml:space="preserve"> with workers.</t>
    </r>
  </si>
  <si>
    <r>
      <t xml:space="preserve">• Managing workplace </t>
    </r>
    <r>
      <rPr>
        <b/>
        <i/>
        <sz val="11"/>
        <color theme="1"/>
        <rFont val="Calibri"/>
        <family val="2"/>
        <scheme val="minor"/>
      </rPr>
      <t xml:space="preserve">consultation, cooperation and coordination </t>
    </r>
    <r>
      <rPr>
        <i/>
        <sz val="11"/>
        <color theme="1"/>
        <rFont val="Calibri"/>
        <family val="2"/>
        <scheme val="minor"/>
      </rPr>
      <t>in accordance with the regulatory requirements.</t>
    </r>
  </si>
  <si>
    <t xml:space="preserve">Incident and Injury Management </t>
  </si>
  <si>
    <r>
      <t xml:space="preserve">• All the </t>
    </r>
    <r>
      <rPr>
        <b/>
        <i/>
        <sz val="11"/>
        <color theme="1"/>
        <rFont val="Calibri"/>
        <family val="2"/>
        <scheme val="minor"/>
      </rPr>
      <t>emergency related information</t>
    </r>
    <r>
      <rPr>
        <i/>
        <sz val="11"/>
        <color theme="1"/>
        <rFont val="Calibri"/>
        <family val="2"/>
        <scheme val="minor"/>
      </rPr>
      <t xml:space="preserve"> such as location of fire extinguishers, first aid kits, emergency exits, emergency assembly areas and emergency contact names and numbers.</t>
    </r>
  </si>
  <si>
    <t xml:space="preserve">A brief description of the project/contract: </t>
  </si>
  <si>
    <t>A13</t>
  </si>
  <si>
    <t>OFFICE USE ONLY</t>
  </si>
  <si>
    <r>
      <t xml:space="preserve"> • Protecting the health and safety of </t>
    </r>
    <r>
      <rPr>
        <b/>
        <i/>
        <sz val="11"/>
        <rFont val="Calibri"/>
        <family val="2"/>
        <scheme val="minor"/>
      </rPr>
      <t xml:space="preserve">members of the public </t>
    </r>
    <r>
      <rPr>
        <i/>
        <sz val="11"/>
        <rFont val="Calibri"/>
        <family val="2"/>
        <scheme val="minor"/>
      </rPr>
      <t>at or near the workplace (e.g. Barricading, overhead protection, noise reduction, dust control).</t>
    </r>
  </si>
  <si>
    <r>
      <t xml:space="preserve">• Ensuring </t>
    </r>
    <r>
      <rPr>
        <b/>
        <i/>
        <sz val="11"/>
        <rFont val="Calibri"/>
        <family val="2"/>
        <scheme val="minor"/>
      </rPr>
      <t>scaffolding</t>
    </r>
    <r>
      <rPr>
        <i/>
        <sz val="11"/>
        <rFont val="Calibri"/>
        <family val="2"/>
        <scheme val="minor"/>
      </rPr>
      <t xml:space="preserve"> work is in compliance with relevant standards such as 'AS/NZS 1576.1:2010 Scaffolding - General requirements' . </t>
    </r>
  </si>
  <si>
    <r>
      <t xml:space="preserve"> • Managing</t>
    </r>
    <r>
      <rPr>
        <b/>
        <i/>
        <sz val="11"/>
        <rFont val="Calibri"/>
        <family val="2"/>
        <scheme val="minor"/>
      </rPr>
      <t xml:space="preserve"> hazardous manual tasks </t>
    </r>
    <r>
      <rPr>
        <i/>
        <sz val="11"/>
        <rFont val="Calibri"/>
        <family val="2"/>
        <scheme val="minor"/>
      </rPr>
      <t>(i.e. Manual handling).</t>
    </r>
  </si>
  <si>
    <r>
      <t xml:space="preserve">• </t>
    </r>
    <r>
      <rPr>
        <b/>
        <i/>
        <sz val="11"/>
        <color theme="1"/>
        <rFont val="Calibri"/>
        <family val="2"/>
        <scheme val="minor"/>
      </rPr>
      <t xml:space="preserve">Implementing, monitoring and maintaining this WHSMP </t>
    </r>
    <r>
      <rPr>
        <i/>
        <sz val="11"/>
        <color theme="1"/>
        <rFont val="Calibri"/>
        <family val="2"/>
        <scheme val="minor"/>
      </rPr>
      <t xml:space="preserve">and make it available to workers. </t>
    </r>
  </si>
  <si>
    <r>
      <t xml:space="preserve">The </t>
    </r>
    <r>
      <rPr>
        <b/>
        <sz val="11"/>
        <color theme="1"/>
        <rFont val="Calibri"/>
        <family val="2"/>
        <scheme val="minor"/>
      </rPr>
      <t>statement of responsibilities</t>
    </r>
    <r>
      <rPr>
        <sz val="11"/>
        <color theme="1"/>
        <rFont val="Calibri"/>
        <family val="2"/>
        <scheme val="minor"/>
      </rPr>
      <t xml:space="preserve"> shows the </t>
    </r>
    <r>
      <rPr>
        <b/>
        <sz val="11"/>
        <color theme="1"/>
        <rFont val="Calibri"/>
        <family val="2"/>
        <scheme val="minor"/>
      </rPr>
      <t>name, position and WHS responsibilities</t>
    </r>
    <r>
      <rPr>
        <sz val="11"/>
        <color theme="1"/>
        <rFont val="Calibri"/>
        <family val="2"/>
        <scheme val="minor"/>
      </rPr>
      <t xml:space="preserve"> of all persons who have specific WHS responsibilities for this project.</t>
    </r>
  </si>
  <si>
    <r>
      <t xml:space="preserve">The PC's representative and </t>
    </r>
    <r>
      <rPr>
        <b/>
        <sz val="11"/>
        <color theme="1"/>
        <rFont val="Calibri"/>
        <family val="2"/>
        <scheme val="minor"/>
      </rPr>
      <t>first point of contact</t>
    </r>
    <r>
      <rPr>
        <sz val="11"/>
        <color theme="1"/>
        <rFont val="Calibri"/>
        <family val="2"/>
        <scheme val="minor"/>
      </rPr>
      <t xml:space="preserve"> for all site WHS matters (Including the name, position and contact number).</t>
    </r>
  </si>
  <si>
    <t>Guide (General)</t>
  </si>
  <si>
    <t>(D) Project WHS Responsibilities</t>
  </si>
  <si>
    <r>
      <t xml:space="preserve">• PC's </t>
    </r>
    <r>
      <rPr>
        <b/>
        <i/>
        <sz val="11"/>
        <color theme="1"/>
        <rFont val="Calibri"/>
        <family val="2"/>
        <scheme val="minor"/>
      </rPr>
      <t xml:space="preserve">official consultation and communication mechanism(s) </t>
    </r>
    <r>
      <rPr>
        <i/>
        <sz val="11"/>
        <color theme="1"/>
        <rFont val="Calibri"/>
        <family val="2"/>
        <scheme val="minor"/>
      </rPr>
      <t xml:space="preserve">and its frequency. </t>
    </r>
  </si>
  <si>
    <r>
      <t>Details of arrangements for</t>
    </r>
    <r>
      <rPr>
        <b/>
        <sz val="11"/>
        <color theme="1"/>
        <rFont val="Calibri"/>
        <family val="2"/>
        <scheme val="minor"/>
      </rPr>
      <t xml:space="preserve"> managing incidents</t>
    </r>
    <r>
      <rPr>
        <sz val="11"/>
        <color theme="1"/>
        <rFont val="Calibri"/>
        <family val="2"/>
        <scheme val="minor"/>
      </rPr>
      <t xml:space="preserve"> including reporting  all incidents to the site supervisor/manager and acting  upon any incidents. </t>
    </r>
  </si>
  <si>
    <r>
      <t>• Reporting and acting upon any</t>
    </r>
    <r>
      <rPr>
        <b/>
        <i/>
        <sz val="11"/>
        <color theme="1"/>
        <rFont val="Calibri"/>
        <family val="2"/>
        <scheme val="minor"/>
      </rPr>
      <t xml:space="preserve"> 'near misses'</t>
    </r>
    <r>
      <rPr>
        <i/>
        <sz val="11"/>
        <color theme="1"/>
        <rFont val="Calibri"/>
        <family val="2"/>
        <scheme val="minor"/>
      </rPr>
      <t>.</t>
    </r>
  </si>
  <si>
    <r>
      <t xml:space="preserve">• To log all incidents in the site </t>
    </r>
    <r>
      <rPr>
        <b/>
        <i/>
        <sz val="11"/>
        <color theme="1"/>
        <rFont val="Calibri"/>
        <family val="2"/>
        <scheme val="minor"/>
      </rPr>
      <t>incident and injury register</t>
    </r>
    <r>
      <rPr>
        <i/>
        <sz val="11"/>
        <color theme="1"/>
        <rFont val="Calibri"/>
        <family val="2"/>
        <scheme val="minor"/>
      </rPr>
      <t>.</t>
    </r>
  </si>
  <si>
    <r>
      <t xml:space="preserve">• Providing access to </t>
    </r>
    <r>
      <rPr>
        <b/>
        <i/>
        <sz val="11"/>
        <color theme="1"/>
        <rFont val="Calibri"/>
        <family val="2"/>
        <scheme val="minor"/>
      </rPr>
      <t>first aid kits</t>
    </r>
    <r>
      <rPr>
        <i/>
        <sz val="11"/>
        <color theme="1"/>
        <rFont val="Calibri"/>
        <family val="2"/>
        <scheme val="minor"/>
      </rPr>
      <t xml:space="preserve"> and other </t>
    </r>
    <r>
      <rPr>
        <b/>
        <i/>
        <sz val="11"/>
        <color theme="1"/>
        <rFont val="Calibri"/>
        <family val="2"/>
        <scheme val="minor"/>
      </rPr>
      <t>first aid equipment</t>
    </r>
    <r>
      <rPr>
        <i/>
        <sz val="11"/>
        <color theme="1"/>
        <rFont val="Calibri"/>
        <family val="2"/>
        <scheme val="minor"/>
      </rPr>
      <t xml:space="preserve">. </t>
    </r>
  </si>
  <si>
    <r>
      <t xml:space="preserve">• </t>
    </r>
    <r>
      <rPr>
        <b/>
        <i/>
        <sz val="11"/>
        <color theme="1"/>
        <rFont val="Calibri"/>
        <family val="2"/>
        <scheme val="minor"/>
      </rPr>
      <t>First aid facilities and equipment</t>
    </r>
    <r>
      <rPr>
        <i/>
        <sz val="11"/>
        <color theme="1"/>
        <rFont val="Calibri"/>
        <family val="2"/>
        <scheme val="minor"/>
      </rPr>
      <t xml:space="preserve"> that will be provided by the principal contractor. </t>
    </r>
  </si>
  <si>
    <r>
      <t xml:space="preserve">• Making </t>
    </r>
    <r>
      <rPr>
        <b/>
        <i/>
        <sz val="11"/>
        <color theme="1"/>
        <rFont val="Calibri"/>
        <family val="2"/>
        <scheme val="minor"/>
      </rPr>
      <t>SWMS readily accessible</t>
    </r>
    <r>
      <rPr>
        <i/>
        <sz val="11"/>
        <color theme="1"/>
        <rFont val="Calibri"/>
        <family val="2"/>
        <scheme val="minor"/>
      </rPr>
      <t xml:space="preserve"> to all workers engaged in carrying out the high risk construction work and for inspection (e.g.. by an inspector).</t>
    </r>
  </si>
  <si>
    <r>
      <t xml:space="preserve">• </t>
    </r>
    <r>
      <rPr>
        <b/>
        <i/>
        <sz val="11"/>
        <color theme="1"/>
        <rFont val="Calibri"/>
        <family val="2"/>
        <scheme val="minor"/>
      </rPr>
      <t>Communicating and training</t>
    </r>
    <r>
      <rPr>
        <i/>
        <sz val="11"/>
        <color theme="1"/>
        <rFont val="Calibri"/>
        <family val="2"/>
        <scheme val="minor"/>
      </rPr>
      <t xml:space="preserve"> workers on applicable SWMS. </t>
    </r>
  </si>
  <si>
    <t>J11</t>
  </si>
  <si>
    <r>
      <t xml:space="preserve">• Use of a </t>
    </r>
    <r>
      <rPr>
        <b/>
        <i/>
        <sz val="11"/>
        <color theme="1"/>
        <rFont val="Calibri"/>
        <family val="2"/>
        <scheme val="minor"/>
      </rPr>
      <t>Risk Matrix</t>
    </r>
    <r>
      <rPr>
        <i/>
        <sz val="11"/>
        <color theme="1"/>
        <rFont val="Calibri"/>
        <family val="2"/>
        <scheme val="minor"/>
      </rPr>
      <t xml:space="preserve"> that includes 'Likelihood' and 'Consequences' in risk assessment and SWMS templates.</t>
    </r>
  </si>
  <si>
    <r>
      <t>Title of the applicable SWMS</t>
    </r>
    <r>
      <rPr>
        <sz val="11"/>
        <rFont val="Calibri"/>
        <family val="2"/>
        <scheme val="minor"/>
      </rPr>
      <t xml:space="preserve"> to control the risks (if known).</t>
    </r>
  </si>
  <si>
    <r>
      <t xml:space="preserve">Type of work activity relating to the scope of work </t>
    </r>
    <r>
      <rPr>
        <i/>
        <sz val="11"/>
        <rFont val="Calibri"/>
        <family val="2"/>
        <scheme val="minor"/>
      </rPr>
      <t>- If included in the WHSMP, provide exact location.</t>
    </r>
  </si>
  <si>
    <r>
      <rPr>
        <b/>
        <sz val="11"/>
        <color theme="1"/>
        <rFont val="Calibri"/>
        <family val="2"/>
        <scheme val="minor"/>
      </rPr>
      <t>Workers' WHS responsibilities</t>
    </r>
    <r>
      <rPr>
        <sz val="11"/>
        <color theme="1"/>
        <rFont val="Calibri"/>
        <family val="2"/>
        <scheme val="minor"/>
      </rPr>
      <t xml:space="preserve"> to take reasonable care for their own and other workers' health and safety and compliance with any reasonable instruction and cooperation. </t>
    </r>
  </si>
  <si>
    <r>
      <t xml:space="preserve">• To </t>
    </r>
    <r>
      <rPr>
        <b/>
        <i/>
        <sz val="11"/>
        <color theme="1"/>
        <rFont val="Calibri"/>
        <family val="2"/>
        <scheme val="minor"/>
      </rPr>
      <t>investigate all incidents</t>
    </r>
    <r>
      <rPr>
        <i/>
        <sz val="11"/>
        <color theme="1"/>
        <rFont val="Calibri"/>
        <family val="2"/>
        <scheme val="minor"/>
      </rPr>
      <t xml:space="preserve"> and in consultation with relevant workers. </t>
    </r>
  </si>
  <si>
    <r>
      <t xml:space="preserve">• To </t>
    </r>
    <r>
      <rPr>
        <b/>
        <i/>
        <sz val="11"/>
        <color theme="1"/>
        <rFont val="Calibri"/>
        <family val="2"/>
        <scheme val="minor"/>
      </rPr>
      <t xml:space="preserve">isolate the incident </t>
    </r>
    <r>
      <rPr>
        <i/>
        <sz val="11"/>
        <color theme="1"/>
        <rFont val="Calibri"/>
        <family val="2"/>
        <scheme val="minor"/>
      </rPr>
      <t>scene.</t>
    </r>
  </si>
  <si>
    <r>
      <t xml:space="preserve">• To </t>
    </r>
    <r>
      <rPr>
        <b/>
        <i/>
        <sz val="11"/>
        <color theme="1"/>
        <rFont val="Calibri"/>
        <family val="2"/>
        <scheme val="minor"/>
      </rPr>
      <t>preserve the incident site</t>
    </r>
    <r>
      <rPr>
        <i/>
        <sz val="11"/>
        <color theme="1"/>
        <rFont val="Calibri"/>
        <family val="2"/>
        <scheme val="minor"/>
      </rPr>
      <t xml:space="preserve">. </t>
    </r>
  </si>
  <si>
    <r>
      <t xml:space="preserve">• To </t>
    </r>
    <r>
      <rPr>
        <b/>
        <i/>
        <sz val="11"/>
        <color theme="1"/>
        <rFont val="Calibri"/>
        <family val="2"/>
        <scheme val="minor"/>
      </rPr>
      <t xml:space="preserve">stabilise and evacuate </t>
    </r>
    <r>
      <rPr>
        <i/>
        <sz val="11"/>
        <color theme="1"/>
        <rFont val="Calibri"/>
        <family val="2"/>
        <scheme val="minor"/>
      </rPr>
      <t>any injured person after ensuring safety of rescuers Including transport/ambulance to nearest Medical Centre).</t>
    </r>
  </si>
  <si>
    <r>
      <t xml:space="preserve">• </t>
    </r>
    <r>
      <rPr>
        <b/>
        <i/>
        <sz val="11"/>
        <color theme="1"/>
        <rFont val="Calibri"/>
        <family val="2"/>
        <scheme val="minor"/>
      </rPr>
      <t>Managing and investigating incidents</t>
    </r>
    <r>
      <rPr>
        <i/>
        <sz val="11"/>
        <color theme="1"/>
        <rFont val="Calibri"/>
        <family val="2"/>
        <scheme val="minor"/>
      </rPr>
      <t>.</t>
    </r>
  </si>
  <si>
    <t>F1</t>
  </si>
  <si>
    <t>F2</t>
  </si>
  <si>
    <t>F3</t>
  </si>
  <si>
    <t>F4</t>
  </si>
  <si>
    <t>F5</t>
  </si>
  <si>
    <t>F6</t>
  </si>
  <si>
    <t>F7</t>
  </si>
  <si>
    <t>F8</t>
  </si>
  <si>
    <t>F9</t>
  </si>
  <si>
    <t>F10</t>
  </si>
  <si>
    <t>F11</t>
  </si>
  <si>
    <t>F12</t>
  </si>
  <si>
    <r>
      <t xml:space="preserve">• Keeping all persons informed of the </t>
    </r>
    <r>
      <rPr>
        <b/>
        <i/>
        <sz val="11"/>
        <color theme="1"/>
        <rFont val="Calibri"/>
        <family val="2"/>
        <scheme val="minor"/>
      </rPr>
      <t>site health and safety rules</t>
    </r>
    <r>
      <rPr>
        <i/>
        <sz val="11"/>
        <color theme="1"/>
        <rFont val="Calibri"/>
        <family val="2"/>
        <scheme val="minor"/>
      </rPr>
      <t xml:space="preserve"> and other safety issues relating to this site.</t>
    </r>
  </si>
  <si>
    <r>
      <t xml:space="preserve">• Ensuring regular site </t>
    </r>
    <r>
      <rPr>
        <b/>
        <i/>
        <sz val="11"/>
        <color theme="1"/>
        <rFont val="Calibri"/>
        <family val="2"/>
        <scheme val="minor"/>
      </rPr>
      <t>WHS inspections</t>
    </r>
    <r>
      <rPr>
        <i/>
        <sz val="11"/>
        <color theme="1"/>
        <rFont val="Calibri"/>
        <family val="2"/>
        <scheme val="minor"/>
      </rPr>
      <t xml:space="preserve"> are conducted to identify and rectify non-compliances and shortcomings. </t>
    </r>
  </si>
  <si>
    <r>
      <t xml:space="preserve">• To </t>
    </r>
    <r>
      <rPr>
        <b/>
        <i/>
        <sz val="11"/>
        <color theme="1"/>
        <rFont val="Calibri"/>
        <family val="2"/>
        <scheme val="minor"/>
      </rPr>
      <t>notify the principal contractor</t>
    </r>
    <r>
      <rPr>
        <i/>
        <sz val="11"/>
        <color theme="1"/>
        <rFont val="Calibri"/>
        <family val="2"/>
        <scheme val="minor"/>
      </rPr>
      <t xml:space="preserve"> (e.g. the WHS manager or responsible senior manager in charge). </t>
    </r>
  </si>
  <si>
    <t>• Provide a copy of the WHSMP to all subcontractors and make it available to workers.</t>
  </si>
  <si>
    <t>Sum</t>
  </si>
  <si>
    <t>Qs</t>
  </si>
  <si>
    <t xml:space="preserve">Y/N </t>
  </si>
  <si>
    <t>A14</t>
  </si>
  <si>
    <t>Yel</t>
  </si>
  <si>
    <t>Amb</t>
  </si>
  <si>
    <t>Grn</t>
  </si>
  <si>
    <t>Chck</t>
  </si>
  <si>
    <t>Overall (A to J)</t>
  </si>
  <si>
    <t>Overall (Less A &amp; B):</t>
  </si>
  <si>
    <t>Overall (Yellow + Amber):</t>
  </si>
  <si>
    <t>Total Questions</t>
  </si>
  <si>
    <t>PC's Response</t>
  </si>
  <si>
    <t>PC's Response (%)</t>
  </si>
  <si>
    <t>CoS' Assessment</t>
  </si>
  <si>
    <t>CoS' Assessment (%)</t>
  </si>
  <si>
    <t>Answered</t>
  </si>
  <si>
    <t>Total "Y" by Cos</t>
  </si>
  <si>
    <t>Tot.</t>
  </si>
  <si>
    <t>(Yel + Amb)</t>
  </si>
  <si>
    <t>(Yel + Amb + Grn)</t>
  </si>
  <si>
    <t>(Yel)</t>
  </si>
  <si>
    <t>%</t>
  </si>
  <si>
    <t>Provisional</t>
  </si>
  <si>
    <t>Assessed</t>
  </si>
  <si>
    <t xml:space="preserve">Satisfactory </t>
  </si>
  <si>
    <t>Above  Satisfactory</t>
  </si>
  <si>
    <t>Blank
Cells</t>
  </si>
  <si>
    <t>Note</t>
  </si>
  <si>
    <t>Level</t>
  </si>
  <si>
    <t>Signature</t>
  </si>
  <si>
    <t>Date</t>
  </si>
  <si>
    <t>Name (Please print name)</t>
  </si>
  <si>
    <t>Position Title</t>
  </si>
  <si>
    <t xml:space="preserve">The PC's project-specific WHSMP will be assessed based on the following assessment criteria. </t>
  </si>
  <si>
    <t>Office Use Only</t>
  </si>
  <si>
    <t xml:space="preserve">                                                                                                                                                                                                                                                                                                                                                                                                                                                                                                                                                                                                                                                                                                                                                                                                                                                                                                                                                                                              </t>
  </si>
  <si>
    <t>Statistical Dashboard Report - Project-Specific Work Heath Safety Management Plan (WHSMP) Review</t>
  </si>
  <si>
    <t>High Risk Activities:</t>
  </si>
  <si>
    <t>Current SSSMP</t>
  </si>
  <si>
    <t>Yes</t>
  </si>
  <si>
    <t>No</t>
  </si>
  <si>
    <t>Major improvements</t>
  </si>
  <si>
    <r>
      <t xml:space="preserve">• Implementing the project specific </t>
    </r>
    <r>
      <rPr>
        <b/>
        <i/>
        <sz val="11"/>
        <color theme="1"/>
        <rFont val="Calibri"/>
        <family val="2"/>
        <scheme val="minor"/>
      </rPr>
      <t>emergency planning</t>
    </r>
    <r>
      <rPr>
        <i/>
        <sz val="11"/>
        <color theme="1"/>
        <rFont val="Calibri"/>
        <family val="2"/>
        <scheme val="minor"/>
      </rPr>
      <t xml:space="preserve">. </t>
    </r>
  </si>
  <si>
    <r>
      <t xml:space="preserve">• </t>
    </r>
    <r>
      <rPr>
        <b/>
        <i/>
        <sz val="11"/>
        <color theme="1"/>
        <rFont val="Calibri"/>
        <family val="2"/>
        <scheme val="minor"/>
      </rPr>
      <t xml:space="preserve">Consult, coordinate and cooperate </t>
    </r>
    <r>
      <rPr>
        <i/>
        <sz val="11"/>
        <color theme="1"/>
        <rFont val="Calibri"/>
        <family val="2"/>
        <scheme val="minor"/>
      </rPr>
      <t xml:space="preserve">with all subcontractors to ensure their proposed actions to control risks do not clash and that they are aware of all site activities.
</t>
    </r>
  </si>
  <si>
    <t>The emergency planning include the following information or actions:</t>
  </si>
  <si>
    <t>Emergency Planning</t>
  </si>
  <si>
    <t>The WHSMP includes the details of  the following arrangements to control risks:</t>
  </si>
  <si>
    <t>J12</t>
  </si>
  <si>
    <r>
      <t xml:space="preserve">The </t>
    </r>
    <r>
      <rPr>
        <b/>
        <sz val="11"/>
        <rFont val="Calibri"/>
        <family val="2"/>
        <scheme val="minor"/>
      </rPr>
      <t>WHSMP is project-specific</t>
    </r>
    <r>
      <rPr>
        <sz val="11"/>
        <rFont val="Calibri"/>
        <family val="2"/>
        <scheme val="minor"/>
      </rPr>
      <t xml:space="preserve"> (and not generic) to ensure it addresses the project specific risks of the actual workplace and that the PC review and, as necessary, revise the WHSMP to ensure it remains up-to-date and relevant for the construction project.</t>
    </r>
  </si>
  <si>
    <t>The site health and safety rules address the following criteria:</t>
  </si>
  <si>
    <r>
      <t xml:space="preserve">• Arrangements are in place to ensure all persons at the workplace are informed of these rules (i.e. </t>
    </r>
    <r>
      <rPr>
        <b/>
        <i/>
        <sz val="11"/>
        <color theme="1"/>
        <rFont val="Calibri"/>
        <family val="2"/>
        <scheme val="minor"/>
      </rPr>
      <t>How workers and other people will be informed</t>
    </r>
    <r>
      <rPr>
        <i/>
        <sz val="11"/>
        <color theme="1"/>
        <rFont val="Calibri"/>
        <family val="2"/>
        <scheme val="minor"/>
      </rPr>
      <t xml:space="preserve">). </t>
    </r>
  </si>
  <si>
    <r>
      <t xml:space="preserve">• Arrangements are in place to ensure those people at the workplace who </t>
    </r>
    <r>
      <rPr>
        <b/>
        <i/>
        <sz val="11"/>
        <color theme="1"/>
        <rFont val="Calibri"/>
        <family val="2"/>
        <scheme val="minor"/>
      </rPr>
      <t>do not understand English well</t>
    </r>
    <r>
      <rPr>
        <i/>
        <sz val="11"/>
        <color theme="1"/>
        <rFont val="Calibri"/>
        <family val="2"/>
        <scheme val="minor"/>
      </rPr>
      <t>, will be informed of the site safety rules and other applicable parts of the WHSMP.</t>
    </r>
  </si>
  <si>
    <r>
      <t xml:space="preserve">• No </t>
    </r>
    <r>
      <rPr>
        <b/>
        <i/>
        <sz val="11"/>
        <color theme="1"/>
        <rFont val="Calibri"/>
        <family val="2"/>
        <scheme val="minor"/>
      </rPr>
      <t>access to the site</t>
    </r>
    <r>
      <rPr>
        <i/>
        <sz val="11"/>
        <color theme="1"/>
        <rFont val="Calibri"/>
        <family val="2"/>
        <scheme val="minor"/>
      </rPr>
      <t xml:space="preserve"> unless the Site Supervisor/Manager knows about it first (i.e. No unauthorised access).</t>
    </r>
  </si>
  <si>
    <r>
      <t xml:space="preserve">• Preparing and/or collecting, assessing, implementing, monitoring and reviewing </t>
    </r>
    <r>
      <rPr>
        <b/>
        <i/>
        <sz val="11"/>
        <rFont val="Calibri"/>
        <family val="2"/>
        <scheme val="minor"/>
      </rPr>
      <t>project-specific SWMS</t>
    </r>
    <r>
      <rPr>
        <i/>
        <sz val="11"/>
        <rFont val="Calibri"/>
        <family val="2"/>
        <scheme val="minor"/>
      </rPr>
      <t xml:space="preserve"> prior to start of the high risk construction work activities by the PC and subcontractors. </t>
    </r>
  </si>
  <si>
    <t>Comments / Explanation</t>
  </si>
  <si>
    <t xml:space="preserve">This ensures better clarity on CoS' expectation and significantly improves the review and assessment process including time efficiency. </t>
  </si>
  <si>
    <t xml:space="preserve">This is used as an educational tool to ensure all parties involved understand legal and other terminologies used in this document. </t>
  </si>
  <si>
    <t xml:space="preserve">Legislative references </t>
  </si>
  <si>
    <t>Inclusion of the definition of terms in the 'Guide' sections.</t>
  </si>
  <si>
    <r>
      <t xml:space="preserve">To ensure the terminology used is in line with the Code of Practice </t>
    </r>
    <r>
      <rPr>
        <i/>
        <sz val="10"/>
        <color theme="1"/>
        <rFont val="Calibri"/>
        <family val="2"/>
        <scheme val="minor"/>
      </rPr>
      <t>('Construction Work, July 2014').</t>
    </r>
  </si>
  <si>
    <r>
      <t xml:space="preserve">Developed based on the current legislative requirements and Code of Practice </t>
    </r>
    <r>
      <rPr>
        <i/>
        <sz val="10"/>
        <color theme="1"/>
        <rFont val="Calibri"/>
        <family val="2"/>
        <scheme val="minor"/>
      </rPr>
      <t>('Construction Work, July 2014').</t>
    </r>
  </si>
  <si>
    <r>
      <t xml:space="preserve">View the </t>
    </r>
    <r>
      <rPr>
        <b/>
        <sz val="10"/>
        <color theme="1"/>
        <rFont val="Calibri"/>
        <family val="2"/>
        <scheme val="minor"/>
      </rPr>
      <t>"Starts Dashboard"</t>
    </r>
    <r>
      <rPr>
        <sz val="10"/>
        <color theme="1"/>
        <rFont val="Calibri"/>
        <family val="2"/>
        <scheme val="minor"/>
      </rPr>
      <t xml:space="preserve"> worksheet to gain a better understanding of this  feature. </t>
    </r>
  </si>
  <si>
    <r>
      <t xml:space="preserve">The new draft WHSMP contains about </t>
    </r>
    <r>
      <rPr>
        <b/>
        <sz val="10"/>
        <color theme="1"/>
        <rFont val="Calibri"/>
        <family val="2"/>
        <scheme val="minor"/>
      </rPr>
      <t xml:space="preserve">30% less </t>
    </r>
    <r>
      <rPr>
        <sz val="10"/>
        <color theme="1"/>
        <rFont val="Calibri"/>
        <family val="2"/>
        <scheme val="minor"/>
      </rPr>
      <t xml:space="preserve">technical questions than the current SSSMP (The comparison is made with the 'Satisfactory level'). All questions are based on the new Code of Practice and references are made to the current regulations. </t>
    </r>
  </si>
  <si>
    <r>
      <t>Various</t>
    </r>
    <r>
      <rPr>
        <b/>
        <sz val="10"/>
        <color theme="1"/>
        <rFont val="Calibri"/>
        <family val="2"/>
        <scheme val="minor"/>
      </rPr>
      <t xml:space="preserve"> document control features</t>
    </r>
    <r>
      <rPr>
        <sz val="10"/>
        <color theme="1"/>
        <rFont val="Calibri"/>
        <family val="2"/>
        <scheme val="minor"/>
      </rPr>
      <t xml:space="preserve"> (e.g. protected cells, worksheet protection, pre-determined dropdown menus, etc.)</t>
    </r>
  </si>
  <si>
    <r>
      <t xml:space="preserve">Elimination of </t>
    </r>
    <r>
      <rPr>
        <b/>
        <sz val="10"/>
        <color theme="1"/>
        <rFont val="Calibri"/>
        <family val="2"/>
        <scheme val="minor"/>
      </rPr>
      <t>subjective provisional or conditional approvals</t>
    </r>
    <r>
      <rPr>
        <sz val="10"/>
        <color theme="1"/>
        <rFont val="Calibri"/>
        <family val="2"/>
        <scheme val="minor"/>
      </rPr>
      <t>.</t>
    </r>
  </si>
  <si>
    <t>Draft WHSMP</t>
  </si>
  <si>
    <t>The main reason that the new draft WHSMP is developed as an Excel document is that it enables various advantages such as: 
 - Automated calculations,
 - Dashboard reporting,
 - Better document control,</t>
  </si>
  <si>
    <t xml:space="preserve">In the new draft WHSMP it is aimed to ensure all questions are relevant and clear as much as possible. </t>
  </si>
  <si>
    <t xml:space="preserve">References to obsolete/superseded - that has been one of the issues with the current SSSMP - have been removed. This included references to superseded code of practice or standards. </t>
  </si>
  <si>
    <r>
      <t xml:space="preserve">Identification of the project's </t>
    </r>
    <r>
      <rPr>
        <b/>
        <sz val="10"/>
        <color theme="1"/>
        <rFont val="Calibri"/>
        <family val="2"/>
        <scheme val="minor"/>
      </rPr>
      <t xml:space="preserve">'High Risk Work Activities' </t>
    </r>
    <r>
      <rPr>
        <sz val="10"/>
        <color theme="1"/>
        <rFont val="Calibri"/>
        <family val="2"/>
        <scheme val="minor"/>
      </rPr>
      <t>is an essential part of assessing the PC's WHSMP. This new feature is aimed to ensure the PC has identified all the 'High Risk Work Activities' and developed appropriate project-specific measures to controls the potential risks.</t>
    </r>
  </si>
  <si>
    <t xml:space="preserve">Excerpts/clauses from the current WHS regulation is used in the "Guide" sections as a guidance and educational tool which assist the PC in completing this review form correctly and in line with the legislative requirements. </t>
  </si>
  <si>
    <t xml:space="preserve">An enhanced document control results in an enhanced assessment process and the overall efficiency. </t>
  </si>
  <si>
    <t xml:space="preserve">In many occasions in the past, due to commercial pressures, it was required to approve the PC's submission provisionally/conditionally even though it was not fully completed. The judgment was left with the Project Manager and the WHS professional as in the current SSSMP document there is no built-in provision for provisional/conditional approval. This problem has been resolved as the new draft WHSMP has a built-in 'Provisional Approval ' feature which is not subjective. </t>
  </si>
  <si>
    <t>It is believed that the user friendliness features of the new draft WHSMP will significantly improve the effectiveness and efficiency of reviewing and assessing the PCs' WHSMPs.</t>
  </si>
  <si>
    <r>
      <t>Change of name from Site Specific Safety Management Plan</t>
    </r>
    <r>
      <rPr>
        <b/>
        <sz val="10"/>
        <color theme="1"/>
        <rFont val="Calibri"/>
        <family val="2"/>
        <scheme val="minor"/>
      </rPr>
      <t xml:space="preserve"> (SSSMP)</t>
    </r>
    <r>
      <rPr>
        <sz val="10"/>
        <color theme="1"/>
        <rFont val="Calibri"/>
        <family val="2"/>
        <scheme val="minor"/>
      </rPr>
      <t xml:space="preserve"> to Work Health and Safety Management Plan</t>
    </r>
    <r>
      <rPr>
        <b/>
        <sz val="10"/>
        <color theme="1"/>
        <rFont val="Calibri"/>
        <family val="2"/>
        <scheme val="minor"/>
      </rPr>
      <t xml:space="preserve"> (WHSMP)</t>
    </r>
    <r>
      <rPr>
        <sz val="10"/>
        <color theme="1"/>
        <rFont val="Calibri"/>
        <family val="2"/>
        <scheme val="minor"/>
      </rPr>
      <t>.</t>
    </r>
  </si>
  <si>
    <r>
      <t xml:space="preserve">Change of platform - Current SSSMP is a Word document but the new draft WHSMP is an Excel document that contains 3 worksheets:
</t>
    </r>
    <r>
      <rPr>
        <b/>
        <sz val="10"/>
        <color theme="1"/>
        <rFont val="Calibri"/>
        <family val="2"/>
        <scheme val="minor"/>
      </rPr>
      <t>1. Review
2. Stats Dashboard, and
3. Comparison</t>
    </r>
    <r>
      <rPr>
        <i/>
        <sz val="10"/>
        <color theme="1"/>
        <rFont val="Calibri"/>
        <family val="2"/>
        <scheme val="minor"/>
      </rPr>
      <t xml:space="preserve"> (This worksheet can be removed upon official approval)</t>
    </r>
  </si>
  <si>
    <r>
      <rPr>
        <b/>
        <sz val="10"/>
        <color theme="1"/>
        <rFont val="Calibri"/>
        <family val="2"/>
        <scheme val="minor"/>
      </rPr>
      <t xml:space="preserve">User friendliness </t>
    </r>
    <r>
      <rPr>
        <sz val="10"/>
        <color theme="1"/>
        <rFont val="Calibri"/>
        <family val="2"/>
        <scheme val="minor"/>
      </rPr>
      <t xml:space="preserve">- Inclusion of various features to improve user friendliness. Examples include: Automated calculations (including approval of the PC's submission), pre-determined dropdown menus, colour coding as well as, logical and unique numbering of  questions. </t>
    </r>
  </si>
  <si>
    <r>
      <rPr>
        <b/>
        <sz val="10"/>
        <color theme="1"/>
        <rFont val="Calibri"/>
        <family val="2"/>
        <scheme val="minor"/>
      </rPr>
      <t xml:space="preserve">Compliance </t>
    </r>
    <r>
      <rPr>
        <sz val="10"/>
        <color theme="1"/>
        <rFont val="Calibri"/>
        <family val="2"/>
        <scheme val="minor"/>
      </rPr>
      <t>with the current WHS Regulation and  'Construction Work Code of Practice, July 2014'.</t>
    </r>
  </si>
  <si>
    <r>
      <rPr>
        <b/>
        <sz val="10"/>
        <color theme="1"/>
        <rFont val="Calibri"/>
        <family val="2"/>
        <scheme val="minor"/>
      </rPr>
      <t xml:space="preserve">Clarity and relevance </t>
    </r>
    <r>
      <rPr>
        <sz val="10"/>
        <color theme="1"/>
        <rFont val="Calibri"/>
        <family val="2"/>
        <scheme val="minor"/>
      </rPr>
      <t>of the questions (assessment criteria)</t>
    </r>
  </si>
  <si>
    <r>
      <t xml:space="preserve">No reference to </t>
    </r>
    <r>
      <rPr>
        <b/>
        <sz val="10"/>
        <color theme="1"/>
        <rFont val="Calibri"/>
        <family val="2"/>
        <scheme val="minor"/>
      </rPr>
      <t>obsoleted/superseded documents</t>
    </r>
    <r>
      <rPr>
        <sz val="10"/>
        <color theme="1"/>
        <rFont val="Calibri"/>
        <family val="2"/>
        <scheme val="minor"/>
      </rPr>
      <t>.</t>
    </r>
  </si>
  <si>
    <r>
      <rPr>
        <b/>
        <sz val="10"/>
        <color theme="1"/>
        <rFont val="Calibri"/>
        <family val="2"/>
        <scheme val="minor"/>
      </rPr>
      <t>Three (3) different approval levels</t>
    </r>
    <r>
      <rPr>
        <sz val="10"/>
        <color theme="1"/>
        <rFont val="Calibri"/>
        <family val="2"/>
        <scheme val="minor"/>
      </rPr>
      <t xml:space="preserve"> facilitate commercial and operational practicality: 
</t>
    </r>
    <r>
      <rPr>
        <b/>
        <sz val="10"/>
        <color theme="1"/>
        <rFont val="Calibri"/>
        <family val="2"/>
        <scheme val="minor"/>
      </rPr>
      <t>1. Provisional,
2. Satisfactory, and 
3. Above Satisfactory.</t>
    </r>
  </si>
  <si>
    <r>
      <rPr>
        <b/>
        <sz val="10"/>
        <color theme="1"/>
        <rFont val="Calibri"/>
        <family val="2"/>
        <scheme val="minor"/>
      </rPr>
      <t xml:space="preserve">The size of the document </t>
    </r>
    <r>
      <rPr>
        <sz val="10"/>
        <color theme="1"/>
        <rFont val="Calibri"/>
        <family val="2"/>
        <scheme val="minor"/>
      </rPr>
      <t>- The number of questions to be limited to appropriate criteria to ensure legal compliance, time efficiency and practicality (i.e. Exclusion of unnecessary and irrelevant questions).</t>
    </r>
  </si>
  <si>
    <r>
      <rPr>
        <b/>
        <sz val="10"/>
        <color theme="1"/>
        <rFont val="Calibri"/>
        <family val="2"/>
        <scheme val="minor"/>
      </rPr>
      <t xml:space="preserve">Distinct/allocated sections </t>
    </r>
    <r>
      <rPr>
        <sz val="10"/>
        <color theme="1"/>
        <rFont val="Calibri"/>
        <family val="2"/>
        <scheme val="minor"/>
      </rPr>
      <t xml:space="preserve">for PC's response and CoS assessment: 
 - PC's brief comment,
 - Location of the answer in the WHSMP,
 - CoS feedback/comment </t>
    </r>
  </si>
  <si>
    <r>
      <rPr>
        <b/>
        <sz val="10"/>
        <color theme="1"/>
        <rFont val="Calibri"/>
        <family val="2"/>
        <scheme val="minor"/>
      </rPr>
      <t xml:space="preserve">Guidance notes </t>
    </r>
    <r>
      <rPr>
        <sz val="10"/>
        <color theme="1"/>
        <rFont val="Calibri"/>
        <family val="2"/>
        <scheme val="minor"/>
      </rPr>
      <t xml:space="preserve">(Called 'Guide')are designed to provide assistance to the PC as well as the reviewers. </t>
    </r>
  </si>
  <si>
    <r>
      <t xml:space="preserve">It assists the PC to better understand the CoS WHS criteria in answering the questions. It can  be used as an educational tool as well as it provide explanatory notes, legislative requirements and references to the Code of Practices. 
</t>
    </r>
    <r>
      <rPr>
        <b/>
        <i/>
        <sz val="10"/>
        <color theme="1"/>
        <rFont val="Calibri"/>
        <family val="2"/>
        <scheme val="minor"/>
      </rPr>
      <t>HOW TO USE</t>
    </r>
    <r>
      <rPr>
        <i/>
        <sz val="10"/>
        <color theme="1"/>
        <rFont val="Calibri"/>
        <family val="2"/>
        <scheme val="minor"/>
      </rPr>
      <t xml:space="preserve">: Put your mouse over the red cells which are marked as "Guide" and some of the question numbers. </t>
    </r>
  </si>
  <si>
    <t>Comparison between the current SSSMP and the new draft WHSMP Review documents</t>
  </si>
  <si>
    <r>
      <t xml:space="preserve">The WHSMP includes a copy of the PC's current </t>
    </r>
    <r>
      <rPr>
        <b/>
        <sz val="11"/>
        <rFont val="Calibri"/>
        <family val="2"/>
        <scheme val="minor"/>
      </rPr>
      <t>health and safety policy</t>
    </r>
    <r>
      <rPr>
        <sz val="11"/>
        <rFont val="Calibri"/>
        <family val="2"/>
        <scheme val="minor"/>
      </rPr>
      <t>.</t>
    </r>
  </si>
  <si>
    <r>
      <t>All</t>
    </r>
    <r>
      <rPr>
        <b/>
        <sz val="11"/>
        <rFont val="Calibri"/>
        <family val="2"/>
        <scheme val="minor"/>
      </rPr>
      <t xml:space="preserve"> high risk construction work activities</t>
    </r>
    <r>
      <rPr>
        <sz val="11"/>
        <rFont val="Calibri"/>
        <family val="2"/>
        <scheme val="minor"/>
      </rPr>
      <t xml:space="preserve"> for the duration of the construction project have been identified and included/listed in the project-specific WHSMP. </t>
    </r>
  </si>
  <si>
    <t>G) Emergency Preparedness &amp; Plan</t>
  </si>
  <si>
    <t>Emergency Preparedness &amp; Plan:</t>
  </si>
  <si>
    <r>
      <t xml:space="preserve"> • Handling, use, storage, transport and disposal of </t>
    </r>
    <r>
      <rPr>
        <b/>
        <i/>
        <sz val="11"/>
        <rFont val="Calibri"/>
        <family val="2"/>
        <scheme val="minor"/>
      </rPr>
      <t>hazardous chemicals</t>
    </r>
    <r>
      <rPr>
        <i/>
        <sz val="11"/>
        <rFont val="Calibri"/>
        <family val="2"/>
        <scheme val="minor"/>
      </rPr>
      <t>, including hazardous chemicals register, safety data sheets (SDS) and hazardous chemical storage (including storage of flammable and combustible substances).</t>
    </r>
  </si>
  <si>
    <r>
      <t xml:space="preserve">Arrangements  to ensure </t>
    </r>
    <r>
      <rPr>
        <b/>
        <sz val="11"/>
        <rFont val="Calibri"/>
        <family val="2"/>
        <scheme val="minor"/>
      </rPr>
      <t>workers will be made aware of  the parts of the WHSMP</t>
    </r>
    <r>
      <rPr>
        <sz val="11"/>
        <rFont val="Calibri"/>
        <family val="2"/>
        <scheme val="minor"/>
      </rPr>
      <t xml:space="preserve"> that are applicable to their work activities.</t>
    </r>
  </si>
  <si>
    <r>
      <t>Inclusion of all</t>
    </r>
    <r>
      <rPr>
        <b/>
        <sz val="10"/>
        <color theme="1"/>
        <rFont val="Calibri"/>
        <family val="2"/>
        <scheme val="minor"/>
      </rPr>
      <t xml:space="preserve"> 18 'High Risk Work Activities' </t>
    </r>
    <r>
      <rPr>
        <sz val="10"/>
        <color theme="1"/>
        <rFont val="Calibri"/>
        <family val="2"/>
        <scheme val="minor"/>
      </rPr>
      <t xml:space="preserve">(in the new draft WHSMP document a Specific section has been designed for this purpose (Section (B)). </t>
    </r>
  </si>
  <si>
    <r>
      <rPr>
        <b/>
        <sz val="10"/>
        <color theme="1"/>
        <rFont val="Calibri"/>
        <family val="2"/>
        <scheme val="minor"/>
      </rPr>
      <t xml:space="preserve">Statistical dashboard reporting: </t>
    </r>
    <r>
      <rPr>
        <sz val="10"/>
        <color theme="1"/>
        <rFont val="Calibri"/>
        <family val="2"/>
        <scheme val="minor"/>
      </rPr>
      <t>A specific</t>
    </r>
    <r>
      <rPr>
        <b/>
        <sz val="10"/>
        <color theme="1"/>
        <rFont val="Calibri"/>
        <family val="2"/>
        <scheme val="minor"/>
      </rPr>
      <t xml:space="preserve"> </t>
    </r>
    <r>
      <rPr>
        <sz val="10"/>
        <color theme="1"/>
        <rFont val="Calibri"/>
        <family val="2"/>
        <scheme val="minor"/>
      </rPr>
      <t xml:space="preserve">worksheet has been designed to automatically calculate and provide a statistical report on the status of this document including both PC's response and CoS' assessment outcome. </t>
    </r>
  </si>
  <si>
    <t>Exact title of the PC's Project-Specific WHS Management Plan (WHSMP):</t>
  </si>
  <si>
    <t>The first aid arrangements include the following:</t>
  </si>
  <si>
    <r>
      <t xml:space="preserve"> • Managing/controlling </t>
    </r>
    <r>
      <rPr>
        <b/>
        <i/>
        <sz val="11"/>
        <rFont val="Calibri"/>
        <family val="2"/>
        <scheme val="minor"/>
      </rPr>
      <t xml:space="preserve">noise </t>
    </r>
    <r>
      <rPr>
        <i/>
        <sz val="11"/>
        <rFont val="Calibri"/>
        <family val="2"/>
        <scheme val="minor"/>
      </rPr>
      <t xml:space="preserve">and </t>
    </r>
    <r>
      <rPr>
        <b/>
        <i/>
        <sz val="11"/>
        <rFont val="Calibri"/>
        <family val="2"/>
        <scheme val="minor"/>
      </rPr>
      <t>preventing hearing loss</t>
    </r>
    <r>
      <rPr>
        <i/>
        <sz val="11"/>
        <rFont val="Calibri"/>
        <family val="2"/>
        <scheme val="minor"/>
      </rPr>
      <t xml:space="preserve"> at work.</t>
    </r>
  </si>
  <si>
    <t>Safe Work Method Statements (SWMS) &amp; Risk Assessments</t>
  </si>
  <si>
    <r>
      <t xml:space="preserve">• Use of the </t>
    </r>
    <r>
      <rPr>
        <b/>
        <i/>
        <sz val="11"/>
        <color theme="1"/>
        <rFont val="Calibri"/>
        <family val="2"/>
        <scheme val="minor"/>
      </rPr>
      <t xml:space="preserve">Hierarchy of Controls </t>
    </r>
    <r>
      <rPr>
        <i/>
        <sz val="11"/>
        <color theme="1"/>
        <rFont val="Calibri"/>
        <family val="2"/>
        <scheme val="minor"/>
      </rPr>
      <t>in developing risk control measures for both SWMS and other risk assessments (If conducted).</t>
    </r>
  </si>
  <si>
    <r>
      <rPr>
        <b/>
        <sz val="10"/>
        <color theme="1"/>
        <rFont val="Calibri"/>
        <family val="2"/>
        <scheme val="minor"/>
      </rPr>
      <t>1. 'Provisional'</t>
    </r>
    <r>
      <rPr>
        <sz val="10"/>
        <color theme="1"/>
        <rFont val="Calibri"/>
        <family val="2"/>
        <scheme val="minor"/>
      </rPr>
      <t xml:space="preserve"> approval level </t>
    </r>
    <r>
      <rPr>
        <b/>
        <sz val="10"/>
        <color theme="1"/>
        <rFont val="Calibri"/>
        <family val="2"/>
        <scheme val="minor"/>
      </rPr>
      <t>(Yellow Colour)</t>
    </r>
    <r>
      <rPr>
        <sz val="10"/>
        <color theme="1"/>
        <rFont val="Calibri"/>
        <family val="2"/>
        <scheme val="minor"/>
      </rPr>
      <t xml:space="preserve"> is only a temporarily measure that will be used only in  exceptional circumstances and upon a written request from the responsible CoS Project/Contract Manager. In addition, the provisional approval would still be subject to the 'Satisfactory' approval within</t>
    </r>
    <r>
      <rPr>
        <b/>
        <sz val="10"/>
        <color theme="1"/>
        <rFont val="Calibri"/>
        <family val="2"/>
        <scheme val="minor"/>
      </rPr>
      <t xml:space="preserve"> 2 weeks </t>
    </r>
    <r>
      <rPr>
        <sz val="10"/>
        <color theme="1"/>
        <rFont val="Calibri"/>
        <family val="2"/>
        <scheme val="minor"/>
      </rPr>
      <t xml:space="preserve">of the commencement of the project. The 'Provisional' approval level is only designed to address the urgent commercial needs that may have adverse impacts on the contract/project if not commenced on time. However, the WHS requirements are not compromised in any way as all the major legal requirement topics are included in this level of approval. 
</t>
    </r>
    <r>
      <rPr>
        <b/>
        <sz val="10"/>
        <color theme="1"/>
        <rFont val="Calibri"/>
        <family val="2"/>
        <scheme val="minor"/>
      </rPr>
      <t>2. 'Satisfactory'</t>
    </r>
    <r>
      <rPr>
        <sz val="10"/>
        <color theme="1"/>
        <rFont val="Calibri"/>
        <family val="2"/>
        <scheme val="minor"/>
      </rPr>
      <t xml:space="preserve"> approval level</t>
    </r>
    <r>
      <rPr>
        <b/>
        <sz val="10"/>
        <color theme="1"/>
        <rFont val="Calibri"/>
        <family val="2"/>
        <scheme val="minor"/>
      </rPr>
      <t xml:space="preserve"> (Amber Colour)</t>
    </r>
    <r>
      <rPr>
        <sz val="10"/>
        <color theme="1"/>
        <rFont val="Calibri"/>
        <family val="2"/>
        <scheme val="minor"/>
      </rPr>
      <t xml:space="preserve"> covers all the legal requirements in more detail. This level of approval is required to officially approve the PC's WHSMP.
</t>
    </r>
    <r>
      <rPr>
        <b/>
        <sz val="10"/>
        <color theme="1"/>
        <rFont val="Calibri"/>
        <family val="2"/>
        <scheme val="minor"/>
      </rPr>
      <t xml:space="preserve">3. 'Above Satisfactory' </t>
    </r>
    <r>
      <rPr>
        <sz val="10"/>
        <color theme="1"/>
        <rFont val="Calibri"/>
        <family val="2"/>
        <scheme val="minor"/>
      </rPr>
      <t xml:space="preserve">approval level </t>
    </r>
    <r>
      <rPr>
        <b/>
        <sz val="10"/>
        <color theme="1"/>
        <rFont val="Calibri"/>
        <family val="2"/>
        <scheme val="minor"/>
      </rPr>
      <t>(Green Colour)</t>
    </r>
    <r>
      <rPr>
        <sz val="10"/>
        <color theme="1"/>
        <rFont val="Calibri"/>
        <family val="2"/>
        <scheme val="minor"/>
      </rPr>
      <t xml:space="preserve"> is used as a tool to measure and recognise those PCs that meet and exceed the CoS' minimum requirements. The criteria is that over 50% of the 'above satisfactory' requirements must be satisfactorily answered. 
</t>
    </r>
  </si>
  <si>
    <r>
      <t xml:space="preserve"> • </t>
    </r>
    <r>
      <rPr>
        <b/>
        <i/>
        <sz val="11"/>
        <rFont val="Calibri"/>
        <family val="2"/>
        <scheme val="minor"/>
      </rPr>
      <t>Safe use and storage of plant</t>
    </r>
    <r>
      <rPr>
        <i/>
        <sz val="11"/>
        <rFont val="Calibri"/>
        <family val="2"/>
        <scheme val="minor"/>
      </rPr>
      <t xml:space="preserve"> (e.g. storage of plant that is not in use - Not to be stored outside of the worksite where public has access). </t>
    </r>
  </si>
  <si>
    <r>
      <t xml:space="preserve">• Managing risks associated with the interactions between movement of powered </t>
    </r>
    <r>
      <rPr>
        <b/>
        <i/>
        <sz val="11"/>
        <rFont val="Calibri"/>
        <family val="2"/>
        <scheme val="minor"/>
      </rPr>
      <t>mobile plant and people</t>
    </r>
    <r>
      <rPr>
        <i/>
        <sz val="11"/>
        <rFont val="Calibri"/>
        <family val="2"/>
        <scheme val="minor"/>
      </rPr>
      <t xml:space="preserve">. </t>
    </r>
  </si>
  <si>
    <r>
      <t xml:space="preserve"> • Safe storage, movement and disposal of </t>
    </r>
    <r>
      <rPr>
        <b/>
        <i/>
        <sz val="11"/>
        <rFont val="Calibri"/>
        <family val="2"/>
        <scheme val="minor"/>
      </rPr>
      <t xml:space="preserve">construction materials and waste. </t>
    </r>
  </si>
  <si>
    <r>
      <t xml:space="preserve">• Conducting </t>
    </r>
    <r>
      <rPr>
        <b/>
        <i/>
        <sz val="11"/>
        <color theme="1"/>
        <rFont val="Calibri"/>
        <family val="2"/>
        <scheme val="minor"/>
      </rPr>
      <t>workplace specific induction training</t>
    </r>
    <r>
      <rPr>
        <i/>
        <sz val="11"/>
        <color theme="1"/>
        <rFont val="Calibri"/>
        <family val="2"/>
        <scheme val="minor"/>
      </rPr>
      <t xml:space="preserve"> for all workers including contractors, subcontractors and service providers who carry out any type of work on site. </t>
    </r>
  </si>
  <si>
    <r>
      <t xml:space="preserve">• Conducting </t>
    </r>
    <r>
      <rPr>
        <b/>
        <i/>
        <sz val="11"/>
        <color theme="1"/>
        <rFont val="Calibri"/>
        <family val="2"/>
        <scheme val="minor"/>
      </rPr>
      <t>SWMS training</t>
    </r>
    <r>
      <rPr>
        <i/>
        <sz val="11"/>
        <color theme="1"/>
        <rFont val="Calibri"/>
        <family val="2"/>
        <scheme val="minor"/>
      </rPr>
      <t xml:space="preserve"> and/or ensuring SWMS training is provided to relevant workers including contractors and subcontractors.</t>
    </r>
  </si>
  <si>
    <t>Guide (B)</t>
  </si>
  <si>
    <t xml:space="preserve">Guide (C) </t>
  </si>
  <si>
    <t>Guide (D)</t>
  </si>
  <si>
    <t xml:space="preserve">Guide (E) </t>
  </si>
  <si>
    <t>Guide (F)</t>
  </si>
  <si>
    <t>Guide (H)</t>
  </si>
  <si>
    <t>Guide (I)</t>
  </si>
  <si>
    <t xml:space="preserve">Guide (J) </t>
  </si>
  <si>
    <t>Total No. (Less A &amp; B):</t>
  </si>
  <si>
    <t>Total No.</t>
  </si>
  <si>
    <t>Office Use ONLY (Not assessed):</t>
  </si>
  <si>
    <t xml:space="preserve">Total of ALL Qs: </t>
  </si>
  <si>
    <t>Satisfactory (Yellow + Amber Qs)</t>
  </si>
  <si>
    <t>Above Satisfactory (Yellow + Amber + Green Qs)</t>
  </si>
  <si>
    <t>No.</t>
  </si>
  <si>
    <t>Total No. of Technical Questions for the Approval Levels</t>
  </si>
  <si>
    <t>Provisional (Yellow Qs only)</t>
  </si>
  <si>
    <r>
      <t xml:space="preserve">No. used for calculation of </t>
    </r>
    <r>
      <rPr>
        <b/>
        <sz val="11"/>
        <color theme="1"/>
        <rFont val="Calibri"/>
        <family val="2"/>
        <scheme val="minor"/>
      </rPr>
      <t>A10 Q</t>
    </r>
    <r>
      <rPr>
        <sz val="11"/>
        <color theme="1"/>
        <rFont val="Calibri"/>
        <family val="2"/>
        <scheme val="minor"/>
      </rPr>
      <t xml:space="preserve">  (Days):</t>
    </r>
  </si>
  <si>
    <t>No. of High Risk Activities (SWMS required):</t>
  </si>
  <si>
    <r>
      <t xml:space="preserve"> • </t>
    </r>
    <r>
      <rPr>
        <b/>
        <i/>
        <sz val="11"/>
        <rFont val="Calibri"/>
        <family val="2"/>
        <scheme val="minor"/>
      </rPr>
      <t xml:space="preserve">Incident management </t>
    </r>
    <r>
      <rPr>
        <i/>
        <sz val="11"/>
        <rFont val="Calibri"/>
        <family val="2"/>
        <scheme val="minor"/>
      </rPr>
      <t xml:space="preserve">including immediate reporting of 'notifiable' incidents to </t>
    </r>
    <r>
      <rPr>
        <b/>
        <i/>
        <sz val="11"/>
        <rFont val="Calibri"/>
        <family val="2"/>
        <scheme val="minor"/>
      </rPr>
      <t>WorkSafe (WorkCover) NSW</t>
    </r>
    <r>
      <rPr>
        <i/>
        <sz val="11"/>
        <rFont val="Calibri"/>
        <family val="2"/>
        <scheme val="minor"/>
      </rPr>
      <t xml:space="preserve">, other relevant authorities and the City of Sydney representative.  </t>
    </r>
  </si>
  <si>
    <r>
      <t xml:space="preserve">• To notify the </t>
    </r>
    <r>
      <rPr>
        <b/>
        <i/>
        <sz val="11"/>
        <color theme="1"/>
        <rFont val="Calibri"/>
        <family val="2"/>
        <scheme val="minor"/>
      </rPr>
      <t>notifiable incidents</t>
    </r>
    <r>
      <rPr>
        <i/>
        <sz val="11"/>
        <color theme="1"/>
        <rFont val="Calibri"/>
        <family val="2"/>
        <scheme val="minor"/>
      </rPr>
      <t xml:space="preserve"> to </t>
    </r>
    <r>
      <rPr>
        <b/>
        <i/>
        <sz val="11"/>
        <color theme="1"/>
        <rFont val="Calibri"/>
        <family val="2"/>
        <scheme val="minor"/>
      </rPr>
      <t xml:space="preserve">WorkSafe (WorkCover) NSW </t>
    </r>
    <r>
      <rPr>
        <i/>
        <sz val="11"/>
        <color theme="1"/>
        <rFont val="Calibri"/>
        <family val="2"/>
        <scheme val="minor"/>
      </rPr>
      <t xml:space="preserve">and other relevant authorities (including relevant contact numbers). </t>
    </r>
  </si>
  <si>
    <r>
      <t xml:space="preserve"> • Identifying, checking and recording operators'/workers' </t>
    </r>
    <r>
      <rPr>
        <b/>
        <i/>
        <sz val="11"/>
        <rFont val="Calibri"/>
        <family val="2"/>
        <scheme val="minor"/>
      </rPr>
      <t>licences, tickets, qualifications and essential competency training</t>
    </r>
    <r>
      <rPr>
        <i/>
        <sz val="11"/>
        <rFont val="Calibri"/>
        <family val="2"/>
        <scheme val="minor"/>
      </rPr>
      <t xml:space="preserve">.  </t>
    </r>
  </si>
  <si>
    <r>
      <rPr>
        <b/>
        <i/>
        <sz val="11"/>
        <rFont val="Calibri"/>
        <family val="2"/>
        <scheme val="minor"/>
      </rPr>
      <t>• Permit to work systems</t>
    </r>
    <r>
      <rPr>
        <i/>
        <sz val="11"/>
        <rFont val="Calibri"/>
        <family val="2"/>
        <scheme val="minor"/>
      </rPr>
      <t xml:space="preserve"> (e.g. Hot Work, and Confined Space) will be used to manage certain risks. </t>
    </r>
  </si>
  <si>
    <r>
      <t xml:space="preserve">• Providing access to adequate number of trained </t>
    </r>
    <r>
      <rPr>
        <b/>
        <i/>
        <sz val="11"/>
        <color theme="1"/>
        <rFont val="Calibri"/>
        <family val="2"/>
        <scheme val="minor"/>
      </rPr>
      <t>first aid officers</t>
    </r>
    <r>
      <rPr>
        <i/>
        <sz val="11"/>
        <color theme="1"/>
        <rFont val="Calibri"/>
        <family val="2"/>
        <scheme val="minor"/>
      </rPr>
      <t xml:space="preserve"> on site at any given time. </t>
    </r>
  </si>
  <si>
    <r>
      <t xml:space="preserve">• Site personal protective equipment </t>
    </r>
    <r>
      <rPr>
        <b/>
        <i/>
        <sz val="11"/>
        <color theme="1"/>
        <rFont val="Calibri"/>
        <family val="2"/>
        <scheme val="minor"/>
      </rPr>
      <t xml:space="preserve">(PPE) </t>
    </r>
    <r>
      <rPr>
        <i/>
        <sz val="11"/>
        <color theme="1"/>
        <rFont val="Calibri"/>
        <family val="2"/>
        <scheme val="minor"/>
      </rPr>
      <t xml:space="preserve">requirements. </t>
    </r>
  </si>
  <si>
    <r>
      <t xml:space="preserve">1. Involving a risk of a person </t>
    </r>
    <r>
      <rPr>
        <b/>
        <sz val="11"/>
        <color theme="1"/>
        <rFont val="Calibri"/>
        <family val="2"/>
        <scheme val="minor"/>
      </rPr>
      <t xml:space="preserve">falling </t>
    </r>
    <r>
      <rPr>
        <sz val="11"/>
        <color theme="1"/>
        <rFont val="Calibri"/>
        <family val="2"/>
        <scheme val="minor"/>
      </rPr>
      <t>more than 2 metres.</t>
    </r>
  </si>
  <si>
    <r>
      <t xml:space="preserve">3. Work on, in or adjacent to a road, railway, shipping lane or other traffic corridor in use by </t>
    </r>
    <r>
      <rPr>
        <b/>
        <sz val="11"/>
        <color theme="1"/>
        <rFont val="Calibri"/>
        <family val="2"/>
        <scheme val="minor"/>
      </rPr>
      <t>traffic</t>
    </r>
    <r>
      <rPr>
        <sz val="11"/>
        <color theme="1"/>
        <rFont val="Calibri"/>
        <family val="2"/>
        <scheme val="minor"/>
      </rPr>
      <t xml:space="preserve"> other than pedestrians. </t>
    </r>
  </si>
  <si>
    <r>
      <t xml:space="preserve">4. Work in an area with movement of </t>
    </r>
    <r>
      <rPr>
        <b/>
        <sz val="11"/>
        <color theme="1"/>
        <rFont val="Calibri"/>
        <family val="2"/>
        <scheme val="minor"/>
      </rPr>
      <t>powered mobile plant</t>
    </r>
    <r>
      <rPr>
        <sz val="11"/>
        <color theme="1"/>
        <rFont val="Calibri"/>
        <family val="2"/>
        <scheme val="minor"/>
      </rPr>
      <t>.</t>
    </r>
  </si>
  <si>
    <r>
      <t xml:space="preserve">5. Involving </t>
    </r>
    <r>
      <rPr>
        <b/>
        <sz val="11"/>
        <color theme="1"/>
        <rFont val="Calibri"/>
        <family val="2"/>
        <scheme val="minor"/>
      </rPr>
      <t>structural alterations or repairs</t>
    </r>
    <r>
      <rPr>
        <sz val="11"/>
        <color theme="1"/>
        <rFont val="Calibri"/>
        <family val="2"/>
        <scheme val="minor"/>
      </rPr>
      <t xml:space="preserve"> that require temporary support to prevent collapse. </t>
    </r>
  </si>
  <si>
    <r>
      <t xml:space="preserve">6. Involving </t>
    </r>
    <r>
      <rPr>
        <b/>
        <sz val="11"/>
        <color theme="1"/>
        <rFont val="Calibri"/>
        <family val="2"/>
        <scheme val="minor"/>
      </rPr>
      <t>demolition</t>
    </r>
    <r>
      <rPr>
        <sz val="11"/>
        <color theme="1"/>
        <rFont val="Calibri"/>
        <family val="2"/>
        <scheme val="minor"/>
      </rPr>
      <t xml:space="preserve"> of an element of a structure that is load-bearing or otherwise related to the physical integrity of the structure. </t>
    </r>
  </si>
  <si>
    <r>
      <t>7. Involving, or is likely to involve, the disturbance of</t>
    </r>
    <r>
      <rPr>
        <b/>
        <sz val="11"/>
        <color theme="1"/>
        <rFont val="Calibri"/>
        <family val="2"/>
        <scheme val="minor"/>
      </rPr>
      <t xml:space="preserve"> asbestos</t>
    </r>
    <r>
      <rPr>
        <sz val="11"/>
        <color theme="1"/>
        <rFont val="Calibri"/>
        <family val="2"/>
        <scheme val="minor"/>
      </rPr>
      <t>.</t>
    </r>
  </si>
  <si>
    <r>
      <t>9. Work on or near</t>
    </r>
    <r>
      <rPr>
        <b/>
        <sz val="11"/>
        <color theme="1"/>
        <rFont val="Calibri"/>
        <family val="2"/>
        <scheme val="minor"/>
      </rPr>
      <t xml:space="preserve"> pressurised gas</t>
    </r>
    <r>
      <rPr>
        <sz val="11"/>
        <color theme="1"/>
        <rFont val="Calibri"/>
        <family val="2"/>
        <scheme val="minor"/>
      </rPr>
      <t xml:space="preserve"> distribution mains or piping.</t>
    </r>
  </si>
  <si>
    <r>
      <t>11. Work on or near</t>
    </r>
    <r>
      <rPr>
        <b/>
        <sz val="11"/>
        <color theme="1"/>
        <rFont val="Calibri"/>
        <family val="2"/>
        <scheme val="minor"/>
      </rPr>
      <t xml:space="preserve"> chemical, fuel or refrigerant lines</t>
    </r>
    <r>
      <rPr>
        <sz val="11"/>
        <color theme="1"/>
        <rFont val="Calibri"/>
        <family val="2"/>
        <scheme val="minor"/>
      </rPr>
      <t xml:space="preserve">. </t>
    </r>
  </si>
  <si>
    <r>
      <t xml:space="preserve">12. Work in an area that may have a </t>
    </r>
    <r>
      <rPr>
        <b/>
        <sz val="11"/>
        <color theme="1"/>
        <rFont val="Calibri"/>
        <family val="2"/>
        <scheme val="minor"/>
      </rPr>
      <t>contaminated or flammable atmosphere</t>
    </r>
    <r>
      <rPr>
        <sz val="11"/>
        <color theme="1"/>
        <rFont val="Calibri"/>
        <family val="2"/>
        <scheme val="minor"/>
      </rPr>
      <t>.</t>
    </r>
  </si>
  <si>
    <r>
      <t>13. Work in or near water or other liquid that involves a</t>
    </r>
    <r>
      <rPr>
        <b/>
        <sz val="11"/>
        <color theme="1"/>
        <rFont val="Calibri"/>
        <family val="2"/>
        <scheme val="minor"/>
      </rPr>
      <t xml:space="preserve"> risk of drowning</t>
    </r>
    <r>
      <rPr>
        <sz val="11"/>
        <color theme="1"/>
        <rFont val="Calibri"/>
        <family val="2"/>
        <scheme val="minor"/>
      </rPr>
      <t>.</t>
    </r>
  </si>
  <si>
    <r>
      <t xml:space="preserve">14. Work in or near a </t>
    </r>
    <r>
      <rPr>
        <b/>
        <sz val="11"/>
        <color theme="1"/>
        <rFont val="Calibri"/>
        <family val="2"/>
        <scheme val="minor"/>
      </rPr>
      <t>confined space</t>
    </r>
    <r>
      <rPr>
        <sz val="11"/>
        <color theme="1"/>
        <rFont val="Calibri"/>
        <family val="2"/>
        <scheme val="minor"/>
      </rPr>
      <t>.</t>
    </r>
  </si>
  <si>
    <r>
      <t>15. Work on a</t>
    </r>
    <r>
      <rPr>
        <b/>
        <sz val="11"/>
        <color theme="1"/>
        <rFont val="Calibri"/>
        <family val="2"/>
        <scheme val="minor"/>
      </rPr>
      <t xml:space="preserve"> telecommunication tower</t>
    </r>
    <r>
      <rPr>
        <sz val="11"/>
        <color theme="1"/>
        <rFont val="Calibri"/>
        <family val="2"/>
        <scheme val="minor"/>
      </rPr>
      <t xml:space="preserve">. </t>
    </r>
  </si>
  <si>
    <r>
      <t xml:space="preserve">16. Work in areas with </t>
    </r>
    <r>
      <rPr>
        <b/>
        <sz val="11"/>
        <color theme="1"/>
        <rFont val="Calibri"/>
        <family val="2"/>
        <scheme val="minor"/>
      </rPr>
      <t>artificial extremes of temperature</t>
    </r>
    <r>
      <rPr>
        <sz val="11"/>
        <color theme="1"/>
        <rFont val="Calibri"/>
        <family val="2"/>
        <scheme val="minor"/>
      </rPr>
      <t xml:space="preserve">. </t>
    </r>
  </si>
  <si>
    <r>
      <t xml:space="preserve">17. Involving the use of </t>
    </r>
    <r>
      <rPr>
        <b/>
        <sz val="11"/>
        <color theme="1"/>
        <rFont val="Calibri"/>
        <family val="2"/>
        <scheme val="minor"/>
      </rPr>
      <t>explosives</t>
    </r>
    <r>
      <rPr>
        <sz val="11"/>
        <color theme="1"/>
        <rFont val="Calibri"/>
        <family val="2"/>
        <scheme val="minor"/>
      </rPr>
      <t>.</t>
    </r>
  </si>
  <si>
    <r>
      <t xml:space="preserve">18. Involving </t>
    </r>
    <r>
      <rPr>
        <b/>
        <sz val="11"/>
        <color theme="1"/>
        <rFont val="Calibri"/>
        <family val="2"/>
        <scheme val="minor"/>
      </rPr>
      <t>diving work</t>
    </r>
    <r>
      <rPr>
        <sz val="11"/>
        <color theme="1"/>
        <rFont val="Calibri"/>
        <family val="2"/>
        <scheme val="minor"/>
      </rPr>
      <t>.</t>
    </r>
  </si>
  <si>
    <r>
      <t xml:space="preserve"> • </t>
    </r>
    <r>
      <rPr>
        <b/>
        <i/>
        <sz val="11"/>
        <rFont val="Calibri"/>
        <family val="2"/>
        <scheme val="minor"/>
      </rPr>
      <t>Site-Specific health and safety rules</t>
    </r>
    <r>
      <rPr>
        <i/>
        <sz val="11"/>
        <rFont val="Calibri"/>
        <family val="2"/>
        <scheme val="minor"/>
      </rPr>
      <t xml:space="preserve"> and how this information is relayed to all workers. </t>
    </r>
  </si>
  <si>
    <r>
      <t xml:space="preserve"> • Project-specific </t>
    </r>
    <r>
      <rPr>
        <b/>
        <i/>
        <sz val="11"/>
        <rFont val="Calibri"/>
        <family val="2"/>
        <scheme val="minor"/>
      </rPr>
      <t xml:space="preserve">emergency plan </t>
    </r>
    <r>
      <rPr>
        <i/>
        <sz val="11"/>
        <rFont val="Calibri"/>
        <family val="2"/>
        <scheme val="minor"/>
      </rPr>
      <t xml:space="preserve">and </t>
    </r>
    <r>
      <rPr>
        <b/>
        <i/>
        <sz val="11"/>
        <rFont val="Calibri"/>
        <family val="2"/>
        <scheme val="minor"/>
      </rPr>
      <t>first aid arrangements</t>
    </r>
    <r>
      <rPr>
        <i/>
        <sz val="11"/>
        <rFont val="Calibri"/>
        <family val="2"/>
        <scheme val="minor"/>
      </rPr>
      <t xml:space="preserve">, that include emergency procedure/plan, emergency evacuation plan, emergency contacts, fire prevention and fire fighting arrangements. </t>
    </r>
  </si>
  <si>
    <r>
      <t xml:space="preserve"> • </t>
    </r>
    <r>
      <rPr>
        <b/>
        <i/>
        <sz val="11"/>
        <rFont val="Calibri"/>
        <family val="2"/>
        <scheme val="minor"/>
      </rPr>
      <t xml:space="preserve">Site security </t>
    </r>
    <r>
      <rPr>
        <i/>
        <sz val="11"/>
        <rFont val="Calibri"/>
        <family val="2"/>
        <scheme val="minor"/>
      </rPr>
      <t>including site access and site fencing (Unauthorised access to the workplace and incomplete or unattended scaffold must be prevented).</t>
    </r>
  </si>
  <si>
    <r>
      <t xml:space="preserve"> • System of periodical </t>
    </r>
    <r>
      <rPr>
        <b/>
        <i/>
        <sz val="11"/>
        <rFont val="Calibri"/>
        <family val="2"/>
        <scheme val="minor"/>
      </rPr>
      <t>WHS inspections</t>
    </r>
    <r>
      <rPr>
        <i/>
        <sz val="11"/>
        <rFont val="Calibri"/>
        <family val="2"/>
        <scheme val="minor"/>
      </rPr>
      <t xml:space="preserve"> and monitoring.</t>
    </r>
  </si>
  <si>
    <r>
      <t xml:space="preserve">• Obtaining and utilising </t>
    </r>
    <r>
      <rPr>
        <b/>
        <i/>
        <sz val="11"/>
        <rFont val="Calibri"/>
        <family val="2"/>
        <scheme val="minor"/>
      </rPr>
      <t xml:space="preserve">essential services information </t>
    </r>
    <r>
      <rPr>
        <i/>
        <sz val="11"/>
        <rFont val="Calibri"/>
        <family val="2"/>
        <scheme val="minor"/>
      </rPr>
      <t>prior to commencement of certain work such as excavation (e.g. Dial Before You Dig, High Pressure Gas, High Voltage Electrical Cables, etc.).</t>
    </r>
  </si>
  <si>
    <t>C34</t>
  </si>
  <si>
    <t>Arrangements for the following and who is responsible for each arrangement:</t>
  </si>
  <si>
    <r>
      <t xml:space="preserve">• Installation of the </t>
    </r>
    <r>
      <rPr>
        <b/>
        <i/>
        <sz val="11"/>
        <rFont val="Calibri"/>
        <family val="2"/>
        <scheme val="minor"/>
      </rPr>
      <t>PC's site signs</t>
    </r>
    <r>
      <rPr>
        <i/>
        <sz val="11"/>
        <rFont val="Calibri"/>
        <family val="2"/>
        <scheme val="minor"/>
      </rPr>
      <t xml:space="preserve"> that will: 
a) show the PC's name and telephone contact numbers (including an after hours telephone number), and
(b)  show the location of the site office for the project, if any, and
(c)  are clearly visible from outside the workplace, or the work area of the workplace, where the construction project is being undertaken.</t>
    </r>
  </si>
  <si>
    <t>C35</t>
  </si>
  <si>
    <r>
      <t xml:space="preserve"> • Manage risks to the health and safety of a worker associated with </t>
    </r>
    <r>
      <rPr>
        <b/>
        <i/>
        <sz val="11"/>
        <rFont val="Calibri"/>
        <family val="2"/>
        <scheme val="minor"/>
      </rPr>
      <t>remote or isolated work</t>
    </r>
    <r>
      <rPr>
        <i/>
        <sz val="11"/>
        <rFont val="Calibri"/>
        <family val="2"/>
        <scheme val="minor"/>
      </rPr>
      <t xml:space="preserve"> and provision of a system of work that includes effective communication with the worker. </t>
    </r>
  </si>
  <si>
    <r>
      <t xml:space="preserve">• Arrangements for </t>
    </r>
    <r>
      <rPr>
        <b/>
        <i/>
        <sz val="11"/>
        <color theme="1"/>
        <rFont val="Calibri"/>
        <family val="2"/>
        <scheme val="minor"/>
      </rPr>
      <t>emergency management training and instruction</t>
    </r>
    <r>
      <rPr>
        <i/>
        <sz val="11"/>
        <color theme="1"/>
        <rFont val="Calibri"/>
        <family val="2"/>
        <scheme val="minor"/>
      </rPr>
      <t xml:space="preserve"> requirements.</t>
    </r>
  </si>
  <si>
    <t>C36</t>
  </si>
  <si>
    <r>
      <t xml:space="preserve">• All subcontractors to </t>
    </r>
    <r>
      <rPr>
        <b/>
        <i/>
        <sz val="11"/>
        <rFont val="Calibri"/>
        <family val="2"/>
        <scheme val="minor"/>
      </rPr>
      <t>make their workers aware of the contents of this WHSMP</t>
    </r>
    <r>
      <rPr>
        <i/>
        <sz val="11"/>
        <rFont val="Calibri"/>
        <family val="2"/>
        <scheme val="minor"/>
      </rPr>
      <t xml:space="preserve"> and make sure they understand these site safety rules.</t>
    </r>
  </si>
  <si>
    <r>
      <t xml:space="preserve">• </t>
    </r>
    <r>
      <rPr>
        <b/>
        <i/>
        <sz val="11"/>
        <color theme="1"/>
        <rFont val="Calibri"/>
        <family val="2"/>
        <scheme val="minor"/>
      </rPr>
      <t xml:space="preserve">Supervising workers </t>
    </r>
    <r>
      <rPr>
        <i/>
        <sz val="11"/>
        <color theme="1"/>
        <rFont val="Calibri"/>
        <family val="2"/>
        <scheme val="minor"/>
      </rPr>
      <t>to make sure that the work is performed in accordance with the SWMS and site health &amp; safety rules.</t>
    </r>
  </si>
  <si>
    <r>
      <t xml:space="preserve">• Assisting contractors and subcontractors to </t>
    </r>
    <r>
      <rPr>
        <b/>
        <i/>
        <sz val="11"/>
        <color theme="1"/>
        <rFont val="Calibri"/>
        <family val="2"/>
        <scheme val="minor"/>
      </rPr>
      <t xml:space="preserve">modify SWMS (where necessary) </t>
    </r>
    <r>
      <rPr>
        <i/>
        <sz val="11"/>
        <color theme="1"/>
        <rFont val="Calibri"/>
        <family val="2"/>
        <scheme val="minor"/>
      </rPr>
      <t>to ensure all risks to health and safety will be under adequate control.</t>
    </r>
  </si>
  <si>
    <r>
      <t xml:space="preserve">• Ensuring that </t>
    </r>
    <r>
      <rPr>
        <b/>
        <i/>
        <sz val="11"/>
        <color theme="1"/>
        <rFont val="Calibri"/>
        <family val="2"/>
        <scheme val="minor"/>
      </rPr>
      <t xml:space="preserve">work is ceased </t>
    </r>
    <r>
      <rPr>
        <i/>
        <sz val="11"/>
        <color theme="1"/>
        <rFont val="Calibri"/>
        <family val="2"/>
        <scheme val="minor"/>
      </rPr>
      <t>if a SWMS is not followed/complied with.</t>
    </r>
  </si>
  <si>
    <r>
      <t xml:space="preserve">• </t>
    </r>
    <r>
      <rPr>
        <b/>
        <i/>
        <sz val="11"/>
        <color theme="1"/>
        <rFont val="Calibri"/>
        <family val="2"/>
        <scheme val="minor"/>
      </rPr>
      <t xml:space="preserve">SWMS include the following: </t>
    </r>
    <r>
      <rPr>
        <i/>
        <sz val="11"/>
        <color theme="1"/>
        <rFont val="Calibri"/>
        <family val="2"/>
        <scheme val="minor"/>
      </rPr>
      <t xml:space="preserve">
a) description of the work tasks in a logical order, 
b) identified hazards and risks, 
c) control measures, and 
d) person responsible for ensuring compliance with SWMS.</t>
    </r>
  </si>
  <si>
    <t>C37</t>
  </si>
  <si>
    <r>
      <t xml:space="preserve">• Development and implementation of construction project </t>
    </r>
    <r>
      <rPr>
        <b/>
        <i/>
        <sz val="11"/>
        <rFont val="Calibri"/>
        <family val="2"/>
        <scheme val="minor"/>
      </rPr>
      <t>Traffic management Plan (TMP)</t>
    </r>
    <r>
      <rPr>
        <i/>
        <sz val="11"/>
        <rFont val="Calibri"/>
        <family val="2"/>
        <scheme val="minor"/>
      </rPr>
      <t xml:space="preserve"> and/or </t>
    </r>
    <r>
      <rPr>
        <b/>
        <i/>
        <sz val="11"/>
        <rFont val="Calibri"/>
        <family val="2"/>
        <scheme val="minor"/>
      </rPr>
      <t>Traffic Control Plan (TCP)</t>
    </r>
    <r>
      <rPr>
        <i/>
        <sz val="11"/>
        <rFont val="Calibri"/>
        <family val="2"/>
        <scheme val="minor"/>
      </rPr>
      <t xml:space="preserve">, where applicable (including </t>
    </r>
    <r>
      <rPr>
        <b/>
        <i/>
        <sz val="11"/>
        <rFont val="Calibri"/>
        <family val="2"/>
        <scheme val="minor"/>
      </rPr>
      <t>entry and exit routes</t>
    </r>
    <r>
      <rPr>
        <i/>
        <sz val="11"/>
        <rFont val="Calibri"/>
        <family val="2"/>
        <scheme val="minor"/>
      </rPr>
      <t xml:space="preserve">). </t>
    </r>
  </si>
  <si>
    <t>Assessment by Percentage (%)</t>
  </si>
  <si>
    <t>Assessment by No. of Questions</t>
  </si>
  <si>
    <t xml:space="preserve"> No. of High Risk Activities:</t>
  </si>
  <si>
    <t>This level of approval is required to approve the PC's project-specific WHS Management Plan.</t>
  </si>
  <si>
    <t xml:space="preserve">(Optional) - To recognise those PCs that meet and exceed the City's WHSMP requirements.  </t>
  </si>
  <si>
    <t>To be used only in exceptional circumstances and is limited to a very short initial stage (2 weeks).</t>
  </si>
  <si>
    <t>3 Approval Levels:</t>
  </si>
  <si>
    <t>Q. No.</t>
  </si>
  <si>
    <t>-</t>
  </si>
  <si>
    <t>Row Ref.</t>
  </si>
  <si>
    <t>Guide (A) - General Information</t>
  </si>
  <si>
    <t>Guide (General) - Project-Specific Work Health and Safety Management Plan (WHSMP)</t>
  </si>
  <si>
    <t xml:space="preserve">Guide (B) - High Risk Construction Work Activities </t>
  </si>
  <si>
    <t>B14</t>
  </si>
  <si>
    <r>
      <t>8. Involving</t>
    </r>
    <r>
      <rPr>
        <b/>
        <sz val="11"/>
        <color theme="1"/>
        <rFont val="Calibri"/>
        <family val="2"/>
        <scheme val="minor"/>
      </rPr>
      <t xml:space="preserve"> tilt-up or precast concrete </t>
    </r>
  </si>
  <si>
    <t xml:space="preserve">
Guidance Notes for completing the City's Work Health and Safety Management Plan (WHSMP) Review Form
</t>
  </si>
  <si>
    <t>Guidance Notes:</t>
  </si>
  <si>
    <r>
      <t>The WHS Management Plan</t>
    </r>
    <r>
      <rPr>
        <b/>
        <sz val="11"/>
        <color theme="1"/>
        <rFont val="Calibri"/>
        <family val="2"/>
        <scheme val="minor"/>
      </rPr>
      <t xml:space="preserve"> must</t>
    </r>
    <r>
      <rPr>
        <sz val="11"/>
        <color theme="1"/>
        <rFont val="Calibri"/>
        <family val="2"/>
        <scheme val="minor"/>
      </rPr>
      <t xml:space="preserve"> contain </t>
    </r>
    <r>
      <rPr>
        <b/>
        <sz val="11"/>
        <color theme="1"/>
        <rFont val="Calibri"/>
        <family val="2"/>
        <scheme val="minor"/>
      </rPr>
      <t>workplace security</t>
    </r>
    <r>
      <rPr>
        <sz val="11"/>
        <color theme="1"/>
        <rFont val="Calibri"/>
        <family val="2"/>
        <scheme val="minor"/>
      </rPr>
      <t xml:space="preserve"> and public safety. 
</t>
    </r>
    <r>
      <rPr>
        <b/>
        <sz val="11"/>
        <color rgb="FFFF0000"/>
        <rFont val="Calibri"/>
        <family val="2"/>
        <scheme val="minor"/>
      </rPr>
      <t>Regulation 298</t>
    </r>
    <r>
      <rPr>
        <b/>
        <sz val="11"/>
        <color theme="1"/>
        <rFont val="Calibri"/>
        <family val="2"/>
        <scheme val="minor"/>
      </rPr>
      <t xml:space="preserve"> </t>
    </r>
    <r>
      <rPr>
        <sz val="11"/>
        <color theme="1"/>
        <rFont val="Calibri"/>
        <family val="2"/>
        <scheme val="minor"/>
      </rPr>
      <t xml:space="preserve">requires that a person with management or control of a </t>
    </r>
    <r>
      <rPr>
        <b/>
        <sz val="11"/>
        <color theme="1"/>
        <rFont val="Calibri"/>
        <family val="2"/>
        <scheme val="minor"/>
      </rPr>
      <t>workplace</t>
    </r>
    <r>
      <rPr>
        <sz val="11"/>
        <color theme="1"/>
        <rFont val="Calibri"/>
        <family val="2"/>
        <scheme val="minor"/>
      </rPr>
      <t xml:space="preserve"> at which construction work is carried out</t>
    </r>
    <r>
      <rPr>
        <b/>
        <sz val="11"/>
        <color theme="1"/>
        <rFont val="Calibri"/>
        <family val="2"/>
        <scheme val="minor"/>
      </rPr>
      <t xml:space="preserve"> must</t>
    </r>
    <r>
      <rPr>
        <sz val="11"/>
        <color theme="1"/>
        <rFont val="Calibri"/>
        <family val="2"/>
        <scheme val="minor"/>
      </rPr>
      <t xml:space="preserve"> ensure, so far as is reasonably practicable, that the workplace is secured from unauthorised access. A person with management or control of a scaffold at a workplace must ensure that unauthorised access to the scaffold is prevented while the </t>
    </r>
    <r>
      <rPr>
        <b/>
        <sz val="11"/>
        <color theme="1"/>
        <rFont val="Calibri"/>
        <family val="2"/>
        <scheme val="minor"/>
      </rPr>
      <t>scaffold</t>
    </r>
    <r>
      <rPr>
        <sz val="11"/>
        <color theme="1"/>
        <rFont val="Calibri"/>
        <family val="2"/>
        <scheme val="minor"/>
      </rPr>
      <t xml:space="preserve"> is incomplete or unattended.</t>
    </r>
  </si>
  <si>
    <r>
      <rPr>
        <b/>
        <sz val="11"/>
        <color rgb="FFFF0000"/>
        <rFont val="Calibri"/>
        <family val="2"/>
        <scheme val="minor"/>
      </rPr>
      <t>Regulation 37</t>
    </r>
    <r>
      <rPr>
        <b/>
        <sz val="11"/>
        <color theme="1"/>
        <rFont val="Calibri"/>
        <family val="2"/>
        <scheme val="minor"/>
      </rPr>
      <t>:</t>
    </r>
    <r>
      <rPr>
        <sz val="11"/>
        <color theme="1"/>
        <rFont val="Calibri"/>
        <family val="2"/>
        <scheme val="minor"/>
      </rPr>
      <t xml:space="preserve"> Implemented control measures must be maintained to ensure they are fit for purpose, suitable for the nature and duration of the work, and are installed, set up and used correctly.
The control measures that are put in place to protect health and safety should be regularly </t>
    </r>
    <r>
      <rPr>
        <b/>
        <sz val="11"/>
        <color theme="1"/>
        <rFont val="Calibri"/>
        <family val="2"/>
        <scheme val="minor"/>
      </rPr>
      <t>reviewed</t>
    </r>
    <r>
      <rPr>
        <sz val="11"/>
        <color theme="1"/>
        <rFont val="Calibri"/>
        <family val="2"/>
        <scheme val="minor"/>
      </rPr>
      <t xml:space="preserve"> to make sure  they are effective. A review should occur on a regular basis and can be done by using the same methods as the initial hazard identification process. Common methods include </t>
    </r>
    <r>
      <rPr>
        <b/>
        <sz val="11"/>
        <color theme="1"/>
        <rFont val="Calibri"/>
        <family val="2"/>
        <scheme val="minor"/>
      </rPr>
      <t xml:space="preserve">workplace inspection, </t>
    </r>
    <r>
      <rPr>
        <sz val="11"/>
        <color theme="1"/>
        <rFont val="Calibri"/>
        <family val="2"/>
        <scheme val="minor"/>
      </rPr>
      <t xml:space="preserve">consultation, testing and analysing records and data. </t>
    </r>
  </si>
  <si>
    <r>
      <t xml:space="preserve">For a construction project, principal contractors must ensure, so far as is reasonably practicable, that the storage, movement and disposal of construction materials and waste at the workplace are without risks to health and safety.
For further guidance refer to the </t>
    </r>
    <r>
      <rPr>
        <b/>
        <sz val="11"/>
        <color theme="1"/>
        <rFont val="Calibri"/>
        <family val="2"/>
        <scheme val="minor"/>
      </rPr>
      <t>"Code of practice: managing the work environment and facilities".</t>
    </r>
  </si>
  <si>
    <t>Guide (D) - Project WHS Responsibilities</t>
  </si>
  <si>
    <t xml:space="preserve">Guide (E) - Consultation, Cooperation &amp; Coordination </t>
  </si>
  <si>
    <t xml:space="preserve">Guide (F) - Incident and Injury Management </t>
  </si>
  <si>
    <t>Guide (G) - Emergency Preparedness &amp; Plan</t>
  </si>
  <si>
    <t>Guide (H) - First Aid Arrangements</t>
  </si>
  <si>
    <t>Guide (I) - Site-specific health and safety rules</t>
  </si>
  <si>
    <r>
      <rPr>
        <b/>
        <sz val="11"/>
        <color theme="1"/>
        <rFont val="Calibri"/>
        <family val="2"/>
        <scheme val="minor"/>
      </rPr>
      <t>Examples of PPE that should be provided to workers:</t>
    </r>
    <r>
      <rPr>
        <sz val="11"/>
        <color theme="1"/>
        <rFont val="Calibri"/>
        <family val="2"/>
        <scheme val="minor"/>
      </rPr>
      <t xml:space="preserve">
• head protection (e.g. hard hats must be worn to protect against falling objects or collision with fixed objects, tools or plant)
• foot protection (e.g. safety boots with toe and mid-sole protection such as steel cap boots)
• eye protection (e.g. goggles or glasses when working with power or machine tools and pressure equipment; face shields should be worn when handling hazards chemicals; suitable welding goggles must be worn for gas welding and cutting; welding helmets should be worn for electric arc welding; welding screens will protect the eyes of other persons from welding flashes)
• gloves
• sun protective hats, sun protective work clothing (long sleeved collared shirts, long pants), sunglasses and SPF 30 or higher broad spectrum sunscreen
• high visibility clothing.
• hearing protection if the noise levels are not within the appropriate levels (e.g. ear plugs or ear muffs should be worn when working with or near jackhammers, grinders, explosive-powered tools or pile driving).
Other persons including </t>
    </r>
    <r>
      <rPr>
        <b/>
        <sz val="11"/>
        <color theme="1"/>
        <rFont val="Calibri"/>
        <family val="2"/>
        <scheme val="minor"/>
      </rPr>
      <t>visitors</t>
    </r>
    <r>
      <rPr>
        <sz val="11"/>
        <color theme="1"/>
        <rFont val="Calibri"/>
        <family val="2"/>
        <scheme val="minor"/>
      </rPr>
      <t xml:space="preserve"> to the workplace should also be provided with PPE (e.g. hard hats, gloves, ear protection, high visibility clothing and respiratory protection) to wear when they are at the construction workplace to protect them from health and safety risks. They must wear the PPE in accordance with any information, training and instruction provided to them by the person conducting a business or undertaking at the workplace.</t>
    </r>
  </si>
  <si>
    <t>Guide (J) - Safe Work Method Statements (SWMS) &amp; Risk Assessments - Managing health and safety risks &amp; use of SWMS:</t>
  </si>
  <si>
    <r>
      <t xml:space="preserve"> • Managing potential exposure to hazardous materials/atmosphere such as </t>
    </r>
    <r>
      <rPr>
        <b/>
        <i/>
        <sz val="11"/>
        <rFont val="Calibri"/>
        <family val="2"/>
        <scheme val="minor"/>
      </rPr>
      <t>asbestos, asbestos-containing materials (ACM)</t>
    </r>
    <r>
      <rPr>
        <i/>
        <sz val="11"/>
        <rFont val="Calibri"/>
        <family val="2"/>
        <scheme val="minor"/>
      </rPr>
      <t xml:space="preserve">, </t>
    </r>
    <r>
      <rPr>
        <b/>
        <i/>
        <sz val="11"/>
        <rFont val="Calibri"/>
        <family val="2"/>
        <scheme val="minor"/>
      </rPr>
      <t xml:space="preserve">lead </t>
    </r>
    <r>
      <rPr>
        <i/>
        <sz val="11"/>
        <rFont val="Calibri"/>
        <family val="2"/>
        <scheme val="minor"/>
      </rPr>
      <t xml:space="preserve">and other </t>
    </r>
    <r>
      <rPr>
        <b/>
        <i/>
        <sz val="11"/>
        <rFont val="Calibri"/>
        <family val="2"/>
        <scheme val="minor"/>
      </rPr>
      <t>airborne contaminants</t>
    </r>
    <r>
      <rPr>
        <i/>
        <sz val="11"/>
        <rFont val="Calibri"/>
        <family val="2"/>
        <scheme val="minor"/>
      </rPr>
      <t>.</t>
    </r>
  </si>
  <si>
    <t>• In addition to high risk construction work activities, SWMS are also used to identify and control non high risk construction work activities and hazards.</t>
  </si>
  <si>
    <t>Guide (C) - Essential WHS Requirements</t>
  </si>
  <si>
    <r>
      <rPr>
        <b/>
        <sz val="11"/>
        <color theme="1"/>
        <rFont val="Calibri"/>
        <family val="2"/>
        <scheme val="minor"/>
      </rPr>
      <t xml:space="preserve">NOTE 1: </t>
    </r>
    <r>
      <rPr>
        <sz val="11"/>
        <color theme="1"/>
        <rFont val="Calibri"/>
        <family val="2"/>
        <scheme val="minor"/>
      </rPr>
      <t xml:space="preserve">The Code provides guidance to principal contractors and other persons conducting a business or undertaking who carry out construction work on how to meet the health and safety requirements under the WHS Act and Regulations relating to construction work.
</t>
    </r>
    <r>
      <rPr>
        <b/>
        <sz val="11"/>
        <color theme="1"/>
        <rFont val="Calibri"/>
        <family val="2"/>
        <scheme val="minor"/>
      </rPr>
      <t xml:space="preserve">Note 2: </t>
    </r>
    <r>
      <rPr>
        <sz val="11"/>
        <color theme="1"/>
        <rFont val="Calibri"/>
        <family val="2"/>
        <scheme val="minor"/>
      </rPr>
      <t>The Code is an approved code of practice under</t>
    </r>
    <r>
      <rPr>
        <b/>
        <sz val="11"/>
        <color rgb="FFFF0000"/>
        <rFont val="Calibri"/>
        <family val="2"/>
        <scheme val="minor"/>
      </rPr>
      <t xml:space="preserve"> Section 274 </t>
    </r>
    <r>
      <rPr>
        <sz val="11"/>
        <color theme="1"/>
        <rFont val="Calibri"/>
        <family val="2"/>
        <scheme val="minor"/>
      </rPr>
      <t xml:space="preserve">of the Work Health and Safety Act (the WHS Act).
</t>
    </r>
    <r>
      <rPr>
        <b/>
        <sz val="11"/>
        <color theme="1"/>
        <rFont val="Calibri"/>
        <family val="2"/>
        <scheme val="minor"/>
      </rPr>
      <t>NOTE 3:</t>
    </r>
    <r>
      <rPr>
        <sz val="11"/>
        <color theme="1"/>
        <rFont val="Calibri"/>
        <family val="2"/>
        <scheme val="minor"/>
      </rPr>
      <t xml:space="preserve"> Codes of practice are admissible in court proceedings under the WHS Act and Regulations. Courts may regard a code of practice as evidence of what is known about a hazard, risk or control and may rely on the Code in determining what is reasonably practicable in the circumstances to which the Code relates.
</t>
    </r>
    <r>
      <rPr>
        <b/>
        <sz val="11"/>
        <color rgb="FFFF0000"/>
        <rFont val="Calibri"/>
        <family val="2"/>
        <scheme val="minor"/>
      </rPr>
      <t>Regulation 313</t>
    </r>
    <r>
      <rPr>
        <sz val="11"/>
        <color theme="1"/>
        <rFont val="Calibri"/>
        <family val="2"/>
        <scheme val="minor"/>
      </rPr>
      <t xml:space="preserve"> (Copy of WHS management plan must be kept) requires that the principal contractor for a construction project must ensure that a copy of the WHS management plan for the project is kept until the project to which it relates is completed.</t>
    </r>
  </si>
  <si>
    <r>
      <t xml:space="preserve">This section includes the main WHS requirements that are set out in Regulation 314 and included in the Code. 
The principal contractor must put in place arrangements for ensuring compliance with the following duties:
• providing a safe working environment
• providing and maintaining adequate and accessible facilities
• providing first aid
• preparing, maintaining and implementing emergency plans
• providing workers with PPE, if PPE is to be used to minimise a risk to health and safety
• managing risks associated with airborne contaminants
• managing risks associated with hazardous atmospheres including ignition sources
• storage of flammable and combustible substances
• managing risks associated with falls
• managing risks associated with falling objects. </t>
    </r>
    <r>
      <rPr>
        <sz val="11"/>
        <color rgb="FFFF0000"/>
        <rFont val="Calibri"/>
        <family val="2"/>
        <scheme val="minor"/>
      </rPr>
      <t xml:space="preserve">
</t>
    </r>
    <r>
      <rPr>
        <b/>
        <sz val="11"/>
        <color rgb="FFFF0000"/>
        <rFont val="Calibri"/>
        <family val="2"/>
        <scheme val="minor"/>
      </rPr>
      <t>Regulation 315</t>
    </r>
    <r>
      <rPr>
        <b/>
        <sz val="11"/>
        <color theme="1"/>
        <rFont val="Calibri"/>
        <family val="2"/>
        <scheme val="minor"/>
      </rPr>
      <t xml:space="preserve">: </t>
    </r>
    <r>
      <rPr>
        <sz val="11"/>
        <color theme="1"/>
        <rFont val="Calibri"/>
        <family val="2"/>
        <scheme val="minor"/>
      </rPr>
      <t>The principal contractor for a construction project must in accordance with Part 3.1 manage risks to health and safety associated with the following:
(a)  the storage, movement and disposal of construction materials and waste at the workplace,
(b)  the storage at the workplace of plant that is not in use,
(c)  traffic in the vicinity of the workplace that may be affected by construction work carried out in connection with the construction project,
(d)  essential services at the workplace.</t>
    </r>
    <r>
      <rPr>
        <b/>
        <sz val="11"/>
        <color rgb="FFFF0000"/>
        <rFont val="Calibri"/>
        <family val="2"/>
        <scheme val="minor"/>
      </rPr>
      <t/>
    </r>
  </si>
  <si>
    <r>
      <t>The PC is required to</t>
    </r>
    <r>
      <rPr>
        <b/>
        <sz val="11"/>
        <color theme="1"/>
        <rFont val="Calibri"/>
        <family val="2"/>
        <scheme val="minor"/>
      </rPr>
      <t xml:space="preserve"> identify all the applicable high risk construction work activities</t>
    </r>
    <r>
      <rPr>
        <sz val="11"/>
        <color theme="1"/>
        <rFont val="Calibri"/>
        <family val="2"/>
        <scheme val="minor"/>
      </rPr>
      <t xml:space="preserve"> that will take place during the construction life cycle of the project and include them in its WHSMP. </t>
    </r>
  </si>
  <si>
    <r>
      <rPr>
        <b/>
        <sz val="11"/>
        <color rgb="FFFF0000"/>
        <rFont val="Calibri"/>
        <family val="2"/>
        <scheme val="minor"/>
      </rPr>
      <t>Regulation 311(1)</t>
    </r>
    <r>
      <rPr>
        <b/>
        <sz val="11"/>
        <color theme="1"/>
        <rFont val="Calibri"/>
        <family val="2"/>
        <scheme val="minor"/>
      </rPr>
      <t xml:space="preserve">: </t>
    </r>
    <r>
      <rPr>
        <sz val="11"/>
        <color theme="1"/>
        <rFont val="Calibri"/>
        <family val="2"/>
        <scheme val="minor"/>
      </rPr>
      <t xml:space="preserve">The principal contractor must review and, as necessary, revise the WHS management plan to ensure it remains up-to-date and relevant for the construction project. 
</t>
    </r>
    <r>
      <rPr>
        <b/>
        <sz val="11"/>
        <color rgb="FFFF0000"/>
        <rFont val="Calibri"/>
        <family val="2"/>
        <scheme val="minor"/>
      </rPr>
      <t>Regulation 311(2)</t>
    </r>
    <r>
      <rPr>
        <b/>
        <sz val="11"/>
        <rFont val="Calibri"/>
        <family val="2"/>
        <scheme val="minor"/>
      </rPr>
      <t>:</t>
    </r>
    <r>
      <rPr>
        <sz val="11"/>
        <rFont val="Calibri"/>
        <family val="2"/>
        <scheme val="minor"/>
      </rPr>
      <t xml:space="preserve"> </t>
    </r>
    <r>
      <rPr>
        <sz val="11"/>
        <color theme="1"/>
        <rFont val="Calibri"/>
        <family val="2"/>
        <scheme val="minor"/>
      </rPr>
      <t>The principal contractor for a construction project must ensure, so far as is reasonably practicable, that each person carrying out construction work in connection with the project is made aware of any revision to the WHS management plan.</t>
    </r>
  </si>
  <si>
    <r>
      <rPr>
        <b/>
        <sz val="11"/>
        <color rgb="FFFF0000"/>
        <rFont val="Calibri"/>
        <family val="2"/>
        <scheme val="minor"/>
      </rPr>
      <t>Regulation 297</t>
    </r>
    <r>
      <rPr>
        <b/>
        <sz val="11"/>
        <color theme="1"/>
        <rFont val="Calibri"/>
        <family val="2"/>
        <scheme val="minor"/>
      </rPr>
      <t>: '</t>
    </r>
    <r>
      <rPr>
        <sz val="11"/>
        <color theme="1"/>
        <rFont val="Calibri"/>
        <family val="2"/>
        <scheme val="minor"/>
      </rPr>
      <t>A PCBU must manage risks associated with the carrying out of construction work'. 
However, under the WHS Regulations, a risk assessment is not mandatory for construction work however conduct of a risk assessment is required for specific situations, for example when working with asbestos. In many circumstances a risk assessment will assist in determining the control measures that should be implemented. A risk assessment is not necessary if the risk and how to control it is already known.</t>
    </r>
  </si>
  <si>
    <r>
      <rPr>
        <b/>
        <sz val="11"/>
        <color theme="1"/>
        <rFont val="Calibri"/>
        <family val="2"/>
        <scheme val="minor"/>
      </rPr>
      <t>Statement of responsibility</t>
    </r>
    <r>
      <rPr>
        <sz val="11"/>
        <color theme="1"/>
        <rFont val="Calibri"/>
        <family val="2"/>
        <scheme val="minor"/>
      </rPr>
      <t xml:space="preserve"> - The WHS Management Plan </t>
    </r>
    <r>
      <rPr>
        <b/>
        <sz val="11"/>
        <color theme="1"/>
        <rFont val="Calibri"/>
        <family val="2"/>
        <scheme val="minor"/>
      </rPr>
      <t>must</t>
    </r>
    <r>
      <rPr>
        <sz val="11"/>
        <color theme="1"/>
        <rFont val="Calibri"/>
        <family val="2"/>
        <scheme val="minor"/>
      </rPr>
      <t xml:space="preserve"> contain names of persons at the workplace whose positions or roles involve specific health and safety responsibilities, for example site supervisors/manager, project managers, first aid officers. Their responsibilities should be briefly described. Health and safety representatives do not need to be listed, unless they have a coordinating role separate to their role as a health and safety representative.</t>
    </r>
  </si>
  <si>
    <r>
      <rPr>
        <b/>
        <sz val="11"/>
        <color rgb="FFFF0000"/>
        <rFont val="Calibri"/>
        <family val="2"/>
        <scheme val="minor"/>
      </rPr>
      <t>Regulation 39</t>
    </r>
    <r>
      <rPr>
        <b/>
        <sz val="11"/>
        <color theme="1"/>
        <rFont val="Calibri"/>
        <family val="2"/>
        <scheme val="minor"/>
      </rPr>
      <t>:</t>
    </r>
    <r>
      <rPr>
        <sz val="11"/>
        <color theme="1"/>
        <rFont val="Calibri"/>
        <family val="2"/>
        <scheme val="minor"/>
      </rPr>
      <t xml:space="preserve"> A PCBU must ensure that information, training and instruction provided to a worker is suitable and adequate, having regard to:
• the nature of the work carried out by the worker
• the nature of the risks associated with the work at the time of the information, training and instruction, and
• the control measures implemented.
The training provided must be readily understandable by any person to whom it is provided.
</t>
    </r>
    <r>
      <rPr>
        <b/>
        <sz val="11"/>
        <color rgb="FFFF0000"/>
        <rFont val="Calibri"/>
        <family val="2"/>
        <scheme val="minor"/>
      </rPr>
      <t>Regulation 316–317</t>
    </r>
    <r>
      <rPr>
        <b/>
        <sz val="11"/>
        <color theme="1"/>
        <rFont val="Calibri"/>
        <family val="2"/>
        <scheme val="minor"/>
      </rPr>
      <t xml:space="preserve">: </t>
    </r>
    <r>
      <rPr>
        <sz val="11"/>
        <color theme="1"/>
        <rFont val="Calibri"/>
        <family val="2"/>
        <scheme val="minor"/>
      </rPr>
      <t xml:space="preserve">If a worker has either not successfully completed general construction induction training, or has successfully completed general construction induction training more than 2 years previously but has not carried out construction work in the </t>
    </r>
    <r>
      <rPr>
        <b/>
        <sz val="11"/>
        <color theme="1"/>
        <rFont val="Calibri"/>
        <family val="2"/>
        <scheme val="minor"/>
      </rPr>
      <t>preceding 2 years</t>
    </r>
    <r>
      <rPr>
        <sz val="11"/>
        <color theme="1"/>
        <rFont val="Calibri"/>
        <family val="2"/>
        <scheme val="minor"/>
      </rPr>
      <t>, a person conducting a business or undertaking must:
• not direct or allow the worker to carry out construction work, and
• ensure that general construction induction training is provided to a worker engaged by the person who is carrying out construction work.</t>
    </r>
  </si>
  <si>
    <r>
      <rPr>
        <b/>
        <sz val="11"/>
        <color theme="1"/>
        <rFont val="Calibri"/>
        <family val="2"/>
        <scheme val="minor"/>
      </rPr>
      <t>The WHS management plan must detail any site-specific WHS rules</t>
    </r>
    <r>
      <rPr>
        <sz val="11"/>
        <color theme="1"/>
        <rFont val="Calibri"/>
        <family val="2"/>
        <scheme val="minor"/>
      </rPr>
      <t xml:space="preserve"> that the principal contractor requires persons  to comply with and the arrangements for ensuring that all persons at the workplace are informed of these rules. The rules should be simple and clear and, where appropriate, they should show who each rule applies to.
The nature of the work, hazards, size and location of the workplace, and the number and composition of the workers and other persons at the workplace can assist in determining the site-specific rules. After finalising the rules, the principal contractor should inform everyone in the workplace about them, for example by:
• holding toolbox meetings or face-to-face discussions
• posting them in a prominent position at the workplace
• distributing copies to everyone at the workplace.
If there are people at the workplace who do not understand English well, the WHS management plan should set out how these people will be informed of the rules.</t>
    </r>
  </si>
  <si>
    <r>
      <rPr>
        <b/>
        <sz val="11"/>
        <color rgb="FFFF0000"/>
        <rFont val="Calibri"/>
        <family val="2"/>
        <scheme val="minor"/>
      </rPr>
      <t>Regulation 43</t>
    </r>
    <r>
      <rPr>
        <b/>
        <sz val="11"/>
        <color theme="1"/>
        <rFont val="Calibri"/>
        <family val="2"/>
        <scheme val="minor"/>
      </rPr>
      <t>:</t>
    </r>
    <r>
      <rPr>
        <sz val="11"/>
        <color theme="1"/>
        <rFont val="Calibri"/>
        <family val="2"/>
        <scheme val="minor"/>
      </rPr>
      <t xml:space="preserve"> A person conducting a business or undertaking at a workplace must ensure that an </t>
    </r>
    <r>
      <rPr>
        <b/>
        <sz val="11"/>
        <color theme="1"/>
        <rFont val="Calibri"/>
        <family val="2"/>
        <scheme val="minor"/>
      </rPr>
      <t>emergency plan</t>
    </r>
    <r>
      <rPr>
        <sz val="11"/>
        <color theme="1"/>
        <rFont val="Calibri"/>
        <family val="2"/>
        <scheme val="minor"/>
      </rPr>
      <t xml:space="preserve"> is prepared for the workplace.
The following should be included (covering both the process involved and the person responsible for it):
• the emergency procedures (including after-hours emergency contacts)
• arrangements for testing of the emergency procedures
• arrangements for training and instruction requirements
All workplaces must have an emergency plan that has been </t>
    </r>
    <r>
      <rPr>
        <b/>
        <sz val="11"/>
        <color theme="1"/>
        <rFont val="Calibri"/>
        <family val="2"/>
        <scheme val="minor"/>
      </rPr>
      <t>specifically developed for the particular workplace and its specific hazards and covers a range of potential incidents</t>
    </r>
    <r>
      <rPr>
        <sz val="11"/>
        <color theme="1"/>
        <rFont val="Calibri"/>
        <family val="2"/>
        <scheme val="minor"/>
      </rPr>
      <t xml:space="preserve">. All persons at the construction workplace must receive information, training and instruction about implementing the emergency plan.
A reliable and effective means of </t>
    </r>
    <r>
      <rPr>
        <b/>
        <sz val="11"/>
        <color theme="1"/>
        <rFont val="Calibri"/>
        <family val="2"/>
        <scheme val="minor"/>
      </rPr>
      <t>communication</t>
    </r>
    <r>
      <rPr>
        <sz val="11"/>
        <color theme="1"/>
        <rFont val="Calibri"/>
        <family val="2"/>
        <scheme val="minor"/>
      </rPr>
      <t xml:space="preserve"> should be established between all work areas and persons involved to permit and ensure effective evacuation of danger areas.
</t>
    </r>
    <r>
      <rPr>
        <b/>
        <sz val="11"/>
        <color theme="1"/>
        <rFont val="Calibri"/>
        <family val="2"/>
        <scheme val="minor"/>
      </rPr>
      <t>Rescue equipment</t>
    </r>
    <r>
      <rPr>
        <sz val="11"/>
        <color theme="1"/>
        <rFont val="Calibri"/>
        <family val="2"/>
        <scheme val="minor"/>
      </rPr>
      <t xml:space="preserve"> and a communication system to contact any necessary emergency services, should be available and readily accessible at the workplace.
The </t>
    </r>
    <r>
      <rPr>
        <b/>
        <sz val="11"/>
        <color theme="1"/>
        <rFont val="Calibri"/>
        <family val="2"/>
        <scheme val="minor"/>
      </rPr>
      <t xml:space="preserve">emergency procedures </t>
    </r>
    <r>
      <rPr>
        <sz val="11"/>
        <color theme="1"/>
        <rFont val="Calibri"/>
        <family val="2"/>
        <scheme val="minor"/>
      </rPr>
      <t xml:space="preserve">in the emergency plan must clearly explain how to respond in </t>
    </r>
    <r>
      <rPr>
        <b/>
        <sz val="11"/>
        <color theme="1"/>
        <rFont val="Calibri"/>
        <family val="2"/>
        <scheme val="minor"/>
      </rPr>
      <t>various types of emergency</t>
    </r>
    <r>
      <rPr>
        <sz val="11"/>
        <color theme="1"/>
        <rFont val="Calibri"/>
        <family val="2"/>
        <scheme val="minor"/>
      </rPr>
      <t>, including how to evacuate people from the workplace in a controlled manner.</t>
    </r>
    <r>
      <rPr>
        <b/>
        <sz val="11"/>
        <color theme="1"/>
        <rFont val="Calibri"/>
        <family val="2"/>
        <scheme val="minor"/>
      </rPr>
      <t xml:space="preserve"> Contact numbers for emergency services </t>
    </r>
    <r>
      <rPr>
        <sz val="11"/>
        <color theme="1"/>
        <rFont val="Calibri"/>
        <family val="2"/>
        <scheme val="minor"/>
      </rPr>
      <t xml:space="preserve">should be prominently displayed.
</t>
    </r>
    <r>
      <rPr>
        <b/>
        <sz val="11"/>
        <color theme="1"/>
        <rFont val="Calibri"/>
        <family val="2"/>
        <scheme val="minor"/>
      </rPr>
      <t>A register of all persons who are at the construction workplace</t>
    </r>
    <r>
      <rPr>
        <sz val="11"/>
        <color theme="1"/>
        <rFont val="Calibri"/>
        <family val="2"/>
        <scheme val="minor"/>
      </rPr>
      <t xml:space="preserve"> on a particular day should be kept so that in the case of any emergency everyone can be accounted for.
</t>
    </r>
    <r>
      <rPr>
        <b/>
        <sz val="11"/>
        <color theme="1"/>
        <rFont val="Calibri"/>
        <family val="2"/>
        <scheme val="minor"/>
      </rPr>
      <t>Emergency procedures must include:</t>
    </r>
    <r>
      <rPr>
        <sz val="11"/>
        <color theme="1"/>
        <rFont val="Calibri"/>
        <family val="2"/>
        <scheme val="minor"/>
      </rPr>
      <t xml:space="preserve">
• an effective response to an emergency
• evacuation procedures
• notifying emergency service organisations at the earliest opportunity
• medical treatment and assistance
• effective communication between the person authorised by the person conducting the business or undertaking to coordinate the emergency response and all persons at the workplace.
</t>
    </r>
  </si>
  <si>
    <r>
      <t xml:space="preserve">The WHS Management Plan </t>
    </r>
    <r>
      <rPr>
        <b/>
        <sz val="11"/>
        <color theme="1"/>
        <rFont val="Calibri"/>
        <family val="2"/>
        <scheme val="minor"/>
      </rPr>
      <t>must</t>
    </r>
    <r>
      <rPr>
        <sz val="11"/>
        <color theme="1"/>
        <rFont val="Calibri"/>
        <family val="2"/>
        <scheme val="minor"/>
      </rPr>
      <t xml:space="preserve"> contain </t>
    </r>
    <r>
      <rPr>
        <b/>
        <sz val="11"/>
        <color theme="1"/>
        <rFont val="Calibri"/>
        <family val="2"/>
        <scheme val="minor"/>
      </rPr>
      <t>public safety.</t>
    </r>
    <r>
      <rPr>
        <sz val="11"/>
        <color theme="1"/>
        <rFont val="Calibri"/>
        <family val="2"/>
        <scheme val="minor"/>
      </rPr>
      <t xml:space="preserve"> </t>
    </r>
  </si>
  <si>
    <r>
      <rPr>
        <b/>
        <sz val="11"/>
        <color theme="1"/>
        <rFont val="Calibri"/>
        <family val="2"/>
        <scheme val="minor"/>
      </rPr>
      <t>First Aid Arrangements:</t>
    </r>
    <r>
      <rPr>
        <sz val="11"/>
        <color theme="1"/>
        <rFont val="Calibri"/>
        <family val="2"/>
        <scheme val="minor"/>
      </rPr>
      <t xml:space="preserve">
</t>
    </r>
    <r>
      <rPr>
        <b/>
        <sz val="11"/>
        <color rgb="FFFF0000"/>
        <rFont val="Calibri"/>
        <family val="2"/>
        <scheme val="minor"/>
      </rPr>
      <t>Regulation 42</t>
    </r>
    <r>
      <rPr>
        <sz val="11"/>
        <rFont val="Calibri"/>
        <family val="2"/>
        <scheme val="minor"/>
      </rPr>
      <t xml:space="preserve"> r</t>
    </r>
    <r>
      <rPr>
        <sz val="11"/>
        <color theme="1"/>
        <rFont val="Calibri"/>
        <family val="2"/>
        <scheme val="minor"/>
      </rPr>
      <t>equires provision of first aid equipment,  worker access to the equipment and to facilities for administering first aid and worker's access to persons trained to administer first aid.
The following should be included (covering both the process involved and the person responsible for it):
• the facilities and first aid equipment that will be provided by the principal contractor
• arrangements for training in first aid
• first aid equipment that will be provided by contractors and subcontractors.
For requirements on workplace first aid arrangements refer to</t>
    </r>
    <r>
      <rPr>
        <b/>
        <sz val="11"/>
        <color theme="1"/>
        <rFont val="Calibri"/>
        <family val="2"/>
        <scheme val="minor"/>
      </rPr>
      <t xml:space="preserve"> Regulation 42</t>
    </r>
    <r>
      <rPr>
        <sz val="11"/>
        <color theme="1"/>
        <rFont val="Calibri"/>
        <family val="2"/>
        <scheme val="minor"/>
      </rPr>
      <t xml:space="preserve"> and "</t>
    </r>
    <r>
      <rPr>
        <b/>
        <sz val="11"/>
        <color theme="1"/>
        <rFont val="Calibri"/>
        <family val="2"/>
        <scheme val="minor"/>
      </rPr>
      <t>First aid in the workplace code of practice", July 2015</t>
    </r>
    <r>
      <rPr>
        <sz val="11"/>
        <color theme="1"/>
        <rFont val="Calibri"/>
        <family val="2"/>
        <scheme val="minor"/>
      </rPr>
      <t xml:space="preserve">. </t>
    </r>
  </si>
  <si>
    <r>
      <rPr>
        <b/>
        <sz val="11"/>
        <color rgb="FFFF0000"/>
        <rFont val="Calibri"/>
        <family val="2"/>
        <scheme val="minor"/>
      </rPr>
      <t>Regulation 81</t>
    </r>
    <r>
      <rPr>
        <b/>
        <sz val="11"/>
        <color theme="1"/>
        <rFont val="Calibri"/>
        <family val="2"/>
        <scheme val="minor"/>
      </rPr>
      <t xml:space="preserve">: </t>
    </r>
    <r>
      <rPr>
        <sz val="11"/>
        <color theme="1"/>
        <rFont val="Calibri"/>
        <family val="2"/>
        <scheme val="minor"/>
      </rPr>
      <t xml:space="preserve">A person must not carry out a class of high risk work unless the person holds a high risk work licence for that class of high risk work, except as provided in clause 82.
</t>
    </r>
    <r>
      <rPr>
        <b/>
        <sz val="11"/>
        <color rgb="FFFF0000"/>
        <rFont val="Calibri"/>
        <family val="2"/>
        <scheme val="minor"/>
      </rPr>
      <t>Regulation 85</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A PCBU at a workplace must not direct or allow a worker to carry out high risk work for which a high risk work licence is required unless the person sees written evidence provided by the worker that the worker has the relevant high risk work licence for that work.
</t>
    </r>
    <r>
      <rPr>
        <b/>
        <sz val="11"/>
        <color theme="1"/>
        <rFont val="Calibri"/>
        <family val="2"/>
        <scheme val="minor"/>
      </rPr>
      <t>(2)</t>
    </r>
    <r>
      <rPr>
        <sz val="11"/>
        <color theme="1"/>
        <rFont val="Calibri"/>
        <family val="2"/>
        <scheme val="minor"/>
      </rPr>
      <t xml:space="preserve"> A PCBU at a workplace must not direct or allow a worker to carry out high risk work in the circumstances referred to in clause 82 (1) unless the person sees written evidence provided by the worker that the worker is undertaking the course of training referred to in clause 82 (1) (a). 
</t>
    </r>
    <r>
      <rPr>
        <b/>
        <sz val="11"/>
        <color theme="1"/>
        <rFont val="Calibri"/>
        <family val="2"/>
        <scheme val="minor"/>
      </rPr>
      <t xml:space="preserve">(2A) </t>
    </r>
    <r>
      <rPr>
        <sz val="11"/>
        <color theme="1"/>
        <rFont val="Calibri"/>
        <family val="2"/>
        <scheme val="minor"/>
      </rPr>
      <t xml:space="preserve">A person conducting a business or undertaking at a workplace must not direct or allow a worker to carry out high risk work in the circumstances referred to in clause 82 (1A) unless the person sees written evidence provided by the worker that the worker:
(a)  in the circumstances referred to in clause 82 (1A) (a)—holds a certification referred to in clause 82 (1A), and
(b)  in the circumstances referred to in clause 82 (1A) (b):
(i)  holds a certification referred to in clause 82 (1A), and
(ii)  has applied for the relevant licence within the period referred to in clause 82 (1A) (b).
</t>
    </r>
    <r>
      <rPr>
        <b/>
        <sz val="11"/>
        <color theme="1"/>
        <rFont val="Calibri"/>
        <family val="2"/>
        <scheme val="minor"/>
      </rPr>
      <t>(3)</t>
    </r>
    <r>
      <rPr>
        <sz val="11"/>
        <color theme="1"/>
        <rFont val="Calibri"/>
        <family val="2"/>
        <scheme val="minor"/>
      </rPr>
      <t xml:space="preserve"> A person conducting a business or undertaking at a workplace must not direct or allow a worker to supervise high risk work as referred to in clauses 82 (1) and 84 unless the person sees written evidence that the worker holds the relevant high risk work licence for that high risk work.
</t>
    </r>
    <r>
      <rPr>
        <b/>
        <sz val="11"/>
        <color theme="1"/>
        <rFont val="Calibri"/>
        <family val="2"/>
        <scheme val="minor"/>
      </rPr>
      <t xml:space="preserve">(4) </t>
    </r>
    <r>
      <rPr>
        <sz val="11"/>
        <color theme="1"/>
        <rFont val="Calibri"/>
        <family val="2"/>
        <scheme val="minor"/>
      </rPr>
      <t xml:space="preserve"> A person conducting a business or undertaking at a workplace must keep a record of the written evidence provided:
(a)  under subclause (1) or (2)—for at least 1 year after the high risk work is carried out,
(b)  under subclause (3)—for at least 1 year after the last occasion on which the worker performs the supervision work.
For formation regarding </t>
    </r>
    <r>
      <rPr>
        <b/>
        <sz val="11"/>
        <color theme="1"/>
        <rFont val="Calibri"/>
        <family val="2"/>
        <scheme val="minor"/>
      </rPr>
      <t>high risk work licences and classes of high risk work,</t>
    </r>
    <r>
      <rPr>
        <sz val="11"/>
        <color theme="1"/>
        <rFont val="Calibri"/>
        <family val="2"/>
        <scheme val="minor"/>
      </rPr>
      <t xml:space="preserve"> please refer to </t>
    </r>
    <r>
      <rPr>
        <b/>
        <sz val="11"/>
        <color rgb="FFFF0000"/>
        <rFont val="Calibri"/>
        <family val="2"/>
        <scheme val="minor"/>
      </rPr>
      <t>Schedule 3 of the Regulation</t>
    </r>
    <r>
      <rPr>
        <sz val="11"/>
        <color theme="1"/>
        <rFont val="Calibri"/>
        <family val="2"/>
        <scheme val="minor"/>
      </rPr>
      <t xml:space="preserve">. 
For formation regarding provision of </t>
    </r>
    <r>
      <rPr>
        <b/>
        <sz val="11"/>
        <color theme="1"/>
        <rFont val="Calibri"/>
        <family val="2"/>
        <scheme val="minor"/>
      </rPr>
      <t>training and instruction</t>
    </r>
    <r>
      <rPr>
        <sz val="11"/>
        <color theme="1"/>
        <rFont val="Calibri"/>
        <family val="2"/>
        <scheme val="minor"/>
      </rPr>
      <t xml:space="preserve"> please refer to</t>
    </r>
    <r>
      <rPr>
        <b/>
        <sz val="11"/>
        <color rgb="FFFF0000"/>
        <rFont val="Calibri"/>
        <family val="2"/>
        <scheme val="minor"/>
      </rPr>
      <t xml:space="preserve"> Regulation 39</t>
    </r>
    <r>
      <rPr>
        <sz val="11"/>
        <color theme="1"/>
        <rFont val="Calibri"/>
        <family val="2"/>
        <scheme val="minor"/>
      </rPr>
      <t xml:space="preserve">. </t>
    </r>
  </si>
  <si>
    <r>
      <rPr>
        <b/>
        <sz val="11"/>
        <color theme="1"/>
        <rFont val="Calibri"/>
        <family val="2"/>
        <scheme val="minor"/>
      </rPr>
      <t>Part 4.1 of the Regulation (Noise)
Examples of managing workplace noise:</t>
    </r>
    <r>
      <rPr>
        <sz val="11"/>
        <color theme="1"/>
        <rFont val="Calibri"/>
        <family val="2"/>
        <scheme val="minor"/>
      </rPr>
      <t xml:space="preserve">
• Substituting an ordinary brick-cutting saw blade with a noise-reduced saw blade will minimise exposure to noise
• hearing protection if the noise levels are not within the appropriate levels (e.g. ear plugs or ear muffs should be worn when  operating noisy machinery and power tools or when working with or near jackhammers, grinders, explosive-powered tools or pile driving)</t>
    </r>
  </si>
  <si>
    <r>
      <t xml:space="preserve">The principal contractor must put in place </t>
    </r>
    <r>
      <rPr>
        <b/>
        <sz val="11"/>
        <color theme="1"/>
        <rFont val="Calibri"/>
        <family val="2"/>
        <scheme val="minor"/>
      </rPr>
      <t>arrangements for ensuring compliance with relevant legal requirements</t>
    </r>
    <r>
      <rPr>
        <sz val="11"/>
        <color theme="1"/>
        <rFont val="Calibri"/>
        <family val="2"/>
        <scheme val="minor"/>
      </rPr>
      <t xml:space="preserve"> in relation to:
• management of chemical substances including storage of flammable and combustible substances </t>
    </r>
    <r>
      <rPr>
        <b/>
        <sz val="11"/>
        <color theme="1"/>
        <rFont val="Calibri"/>
        <family val="2"/>
        <scheme val="minor"/>
      </rPr>
      <t>(</t>
    </r>
    <r>
      <rPr>
        <b/>
        <sz val="11"/>
        <color rgb="FFFF0000"/>
        <rFont val="Calibri"/>
        <family val="2"/>
        <scheme val="minor"/>
      </rPr>
      <t>Regulation 53</t>
    </r>
    <r>
      <rPr>
        <b/>
        <sz val="11"/>
        <color theme="1"/>
        <rFont val="Calibri"/>
        <family val="2"/>
        <scheme val="minor"/>
      </rPr>
      <t>)</t>
    </r>
    <r>
      <rPr>
        <sz val="11"/>
        <color theme="1"/>
        <rFont val="Calibri"/>
        <family val="2"/>
        <scheme val="minor"/>
      </rPr>
      <t xml:space="preserve">
• the handling, use, storage, and transport or disposal of hazardous chemicals </t>
    </r>
    <r>
      <rPr>
        <b/>
        <sz val="11"/>
        <color theme="1"/>
        <rFont val="Calibri"/>
        <family val="2"/>
        <scheme val="minor"/>
      </rPr>
      <t xml:space="preserve"> </t>
    </r>
    <r>
      <rPr>
        <b/>
        <sz val="11"/>
        <rFont val="Calibri"/>
        <family val="2"/>
        <scheme val="minor"/>
      </rPr>
      <t>(</t>
    </r>
    <r>
      <rPr>
        <b/>
        <sz val="11"/>
        <color rgb="FFFF0000"/>
        <rFont val="Calibri"/>
        <family val="2"/>
        <scheme val="minor"/>
      </rPr>
      <t>Chapter 7</t>
    </r>
    <r>
      <rPr>
        <b/>
        <sz val="11"/>
        <color theme="1"/>
        <rFont val="Calibri"/>
        <family val="2"/>
        <scheme val="minor"/>
      </rPr>
      <t xml:space="preserve">) </t>
    </r>
    <r>
      <rPr>
        <sz val="11"/>
        <color theme="1"/>
        <rFont val="Calibri"/>
        <family val="2"/>
        <scheme val="minor"/>
      </rPr>
      <t xml:space="preserve">
• the provision and maintenance of a hazardous chemicals register, safety data sheets and hazardous chemicals storage </t>
    </r>
    <r>
      <rPr>
        <b/>
        <sz val="11"/>
        <color theme="1"/>
        <rFont val="Calibri"/>
        <family val="2"/>
        <scheme val="minor"/>
      </rPr>
      <t>(</t>
    </r>
    <r>
      <rPr>
        <b/>
        <sz val="11"/>
        <color rgb="FFFF0000"/>
        <rFont val="Calibri"/>
        <family val="2"/>
        <scheme val="minor"/>
      </rPr>
      <t>Regulations 329 to 335</t>
    </r>
    <r>
      <rPr>
        <b/>
        <sz val="11"/>
        <color theme="1"/>
        <rFont val="Calibri"/>
        <family val="2"/>
        <scheme val="minor"/>
      </rPr>
      <t>)</t>
    </r>
  </si>
  <si>
    <r>
      <rPr>
        <b/>
        <sz val="11"/>
        <color rgb="FFFF0000"/>
        <rFont val="Calibri"/>
        <family val="2"/>
        <scheme val="minor"/>
      </rPr>
      <t>Regulation 41</t>
    </r>
    <r>
      <rPr>
        <sz val="11"/>
        <color theme="1"/>
        <rFont val="Calibri"/>
        <family val="2"/>
        <scheme val="minor"/>
      </rPr>
      <t xml:space="preserve"> requires that PCBUs must, so far as is reasonably practicable, ensure:
• the provision of adequate facilities for workers, including toilets, drinking water, washing facilities and eating facilities
• that the facilities are maintained in good working order and are clean, safe and accessible.
Maintenance of site amenities - The PC and all persons on site must leave the site amenities in a clean, tidy and hygienic state after use and notify the responsible Site Supervisor/Manager if facilities are unhygienic.</t>
    </r>
  </si>
  <si>
    <r>
      <t xml:space="preserve">The WHS Management Plan </t>
    </r>
    <r>
      <rPr>
        <b/>
        <sz val="11"/>
        <color theme="1"/>
        <rFont val="Calibri"/>
        <family val="2"/>
        <scheme val="minor"/>
      </rPr>
      <t xml:space="preserve">must contain the safe use and storage of plant. 
</t>
    </r>
    <r>
      <rPr>
        <b/>
        <sz val="11"/>
        <color rgb="FFFF0000"/>
        <rFont val="Calibri"/>
        <family val="2"/>
        <scheme val="minor"/>
      </rPr>
      <t>Regulation 207</t>
    </r>
    <r>
      <rPr>
        <b/>
        <sz val="11"/>
        <color theme="1"/>
        <rFont val="Calibri"/>
        <family val="2"/>
        <scheme val="minor"/>
      </rPr>
      <t xml:space="preserve">: </t>
    </r>
    <r>
      <rPr>
        <sz val="11"/>
        <color theme="1"/>
        <rFont val="Calibri"/>
        <family val="2"/>
        <scheme val="minor"/>
      </rPr>
      <t xml:space="preserve">The person with management or control of </t>
    </r>
    <r>
      <rPr>
        <b/>
        <sz val="11"/>
        <color theme="1"/>
        <rFont val="Calibri"/>
        <family val="2"/>
        <scheme val="minor"/>
      </rPr>
      <t>plant</t>
    </r>
    <r>
      <rPr>
        <sz val="11"/>
        <color theme="1"/>
        <rFont val="Calibri"/>
        <family val="2"/>
        <scheme val="minor"/>
      </rPr>
      <t xml:space="preserve"> at a workplace must ensure, so far as is reasonably practicable, that plant that is not in use is left in a state that does not create a risk to the health or safety of any person.</t>
    </r>
  </si>
  <si>
    <r>
      <rPr>
        <b/>
        <sz val="11"/>
        <color rgb="FFFF0000"/>
        <rFont val="Calibri"/>
        <family val="2"/>
        <scheme val="minor"/>
      </rPr>
      <t xml:space="preserve">Regulation 379 </t>
    </r>
    <r>
      <rPr>
        <b/>
        <sz val="11"/>
        <color theme="1"/>
        <rFont val="Calibri"/>
        <family val="2"/>
        <scheme val="minor"/>
      </rPr>
      <t xml:space="preserve">(Duty to provide supervision) </t>
    </r>
    <r>
      <rPr>
        <sz val="11"/>
        <color theme="1"/>
        <rFont val="Calibri"/>
        <family val="2"/>
        <scheme val="minor"/>
      </rPr>
      <t xml:space="preserve">- All PCBUs, including builders, subcontractors and self-employed persons (e.g. sole traders) must provide relevant information, training, instruction and </t>
    </r>
    <r>
      <rPr>
        <b/>
        <sz val="11"/>
        <color theme="1"/>
        <rFont val="Calibri"/>
        <family val="2"/>
        <scheme val="minor"/>
      </rPr>
      <t xml:space="preserve">supervision </t>
    </r>
    <r>
      <rPr>
        <sz val="11"/>
        <color theme="1"/>
        <rFont val="Calibri"/>
        <family val="2"/>
        <scheme val="minor"/>
      </rPr>
      <t xml:space="preserve">to protect all persons from risks to their health and safety arising from construction work carried out.
</t>
    </r>
    <r>
      <rPr>
        <b/>
        <sz val="11"/>
        <color theme="1"/>
        <rFont val="Calibri"/>
        <family val="2"/>
        <scheme val="minor"/>
      </rPr>
      <t xml:space="preserve">Supervisors </t>
    </r>
    <r>
      <rPr>
        <sz val="11"/>
        <color theme="1"/>
        <rFont val="Calibri"/>
        <family val="2"/>
        <scheme val="minor"/>
      </rPr>
      <t xml:space="preserve">should be aware of and provide the level of supervision necessary to ensure the health and safety of workers, including checking workers’ competency to undertake the work.
</t>
    </r>
    <r>
      <rPr>
        <b/>
        <sz val="11"/>
        <color theme="1"/>
        <rFont val="Calibri"/>
        <family val="2"/>
        <scheme val="minor"/>
      </rPr>
      <t xml:space="preserve">Supervision </t>
    </r>
    <r>
      <rPr>
        <sz val="11"/>
        <color theme="1"/>
        <rFont val="Calibri"/>
        <family val="2"/>
        <scheme val="minor"/>
      </rPr>
      <t xml:space="preserve">is particularly important where workers are unfamiliar with the site or the nature of the work.
Workers in a supervisory role (e.g. leading hand or foreman) should be trained and authorised to ensure the work is carried out in accordance with relevant policies, procedures and the SWMS. In some cases the most experienced worker on the site may take on the role of supervisor. 
</t>
    </r>
    <r>
      <rPr>
        <b/>
        <sz val="11"/>
        <color rgb="FFFF0000"/>
        <rFont val="Calibri"/>
        <family val="2"/>
        <scheme val="minor"/>
      </rPr>
      <t>Regulation 84:</t>
    </r>
    <r>
      <rPr>
        <b/>
        <sz val="11"/>
        <color theme="1"/>
        <rFont val="Calibri"/>
        <family val="2"/>
        <scheme val="minor"/>
      </rPr>
      <t xml:space="preserve"> (1) </t>
    </r>
    <r>
      <rPr>
        <sz val="11"/>
        <color theme="1"/>
        <rFont val="Calibri"/>
        <family val="2"/>
        <scheme val="minor"/>
      </rPr>
      <t xml:space="preserve">A PCBU must ensure that a person supervising the work of a person carrying out high risk work as required by clause 82 (1) provides direct supervision of the person except in the circumstances set out in subclause (2). 
</t>
    </r>
    <r>
      <rPr>
        <b/>
        <sz val="11"/>
        <color theme="1"/>
        <rFont val="Calibri"/>
        <family val="2"/>
        <scheme val="minor"/>
      </rPr>
      <t xml:space="preserve">(2) </t>
    </r>
    <r>
      <rPr>
        <sz val="11"/>
        <color theme="1"/>
        <rFont val="Calibri"/>
        <family val="2"/>
        <scheme val="minor"/>
      </rPr>
      <t xml:space="preserve"> Direct supervision of a person is not required if:
(a)  the nature or circumstances of a particular task make direct supervision impracticable or unnecessary, and
(b)  the reduced level of supervision will not place the health or safety of the supervised person or any other person at risk. 
</t>
    </r>
    <r>
      <rPr>
        <b/>
        <sz val="11"/>
        <color theme="1"/>
        <rFont val="Calibri"/>
        <family val="2"/>
        <scheme val="minor"/>
      </rPr>
      <t>(3)</t>
    </r>
    <r>
      <rPr>
        <sz val="11"/>
        <color theme="1"/>
        <rFont val="Calibri"/>
        <family val="2"/>
        <scheme val="minor"/>
      </rPr>
      <t xml:space="preserve">  In this clause, direct supervision of a person means the oversight by the supervising person of the work of that person for the purposes of:
(a)  directing, demonstrating, monitoring and checking the person’s work in a way that is appropriate to the person’s level of competency, and
(b)  ensuring a capacity to respond in an emergency situation.</t>
    </r>
  </si>
  <si>
    <r>
      <t xml:space="preserve">For information regarding </t>
    </r>
    <r>
      <rPr>
        <b/>
        <sz val="11"/>
        <color theme="1"/>
        <rFont val="Calibri"/>
        <family val="2"/>
        <scheme val="minor"/>
      </rPr>
      <t>control measures for certain plant</t>
    </r>
    <r>
      <rPr>
        <sz val="11"/>
        <color theme="1"/>
        <rFont val="Calibri"/>
        <family val="2"/>
        <scheme val="minor"/>
      </rPr>
      <t xml:space="preserve">, please refer to </t>
    </r>
    <r>
      <rPr>
        <b/>
        <sz val="11"/>
        <color rgb="FFFF0000"/>
        <rFont val="Calibri"/>
        <family val="2"/>
        <scheme val="minor"/>
      </rPr>
      <t>Regulations 214 to 226</t>
    </r>
    <r>
      <rPr>
        <sz val="11"/>
        <color theme="1"/>
        <rFont val="Calibri"/>
        <family val="2"/>
        <scheme val="minor"/>
      </rPr>
      <t xml:space="preserve">. 
It is essential to isolate a </t>
    </r>
    <r>
      <rPr>
        <b/>
        <sz val="11"/>
        <color theme="1"/>
        <rFont val="Calibri"/>
        <family val="2"/>
        <scheme val="minor"/>
      </rPr>
      <t>mobile plant work zone</t>
    </r>
    <r>
      <rPr>
        <sz val="11"/>
        <color theme="1"/>
        <rFont val="Calibri"/>
        <family val="2"/>
        <scheme val="minor"/>
      </rPr>
      <t xml:space="preserve"> from workers and/or the public with physical barriers to minimise the risk of contact occurring between a person and the mobile plant (Mobile plant may include: skid steer loaders, backhoes, mobile cranes or trucks). 
</t>
    </r>
    <r>
      <rPr>
        <b/>
        <sz val="11"/>
        <color theme="1"/>
        <rFont val="Calibri"/>
        <family val="2"/>
        <scheme val="minor"/>
      </rPr>
      <t>Exclusion zone</t>
    </r>
    <r>
      <rPr>
        <sz val="11"/>
        <color theme="1"/>
        <rFont val="Calibri"/>
        <family val="2"/>
        <scheme val="minor"/>
      </rPr>
      <t xml:space="preserve"> for mobile plant to be clearly identified (signage and barricades as per site plan) and controlled during vehicle loading/unloading operations.
Powered mobile plant to travel on planned and </t>
    </r>
    <r>
      <rPr>
        <b/>
        <sz val="11"/>
        <color theme="1"/>
        <rFont val="Calibri"/>
        <family val="2"/>
        <scheme val="minor"/>
      </rPr>
      <t>controlled workplace traffic routes.</t>
    </r>
    <r>
      <rPr>
        <sz val="11"/>
        <color theme="1"/>
        <rFont val="Calibri"/>
        <family val="2"/>
        <scheme val="minor"/>
      </rPr>
      <t xml:space="preserve">
Where powered mobile plant are required to travel outside of planned and controlled routes, a dedicated, trained road </t>
    </r>
    <r>
      <rPr>
        <b/>
        <sz val="11"/>
        <color theme="1"/>
        <rFont val="Calibri"/>
        <family val="2"/>
        <scheme val="minor"/>
      </rPr>
      <t>traffic controller</t>
    </r>
    <r>
      <rPr>
        <sz val="11"/>
        <color theme="1"/>
        <rFont val="Calibri"/>
        <family val="2"/>
        <scheme val="minor"/>
      </rPr>
      <t xml:space="preserve"> is to control plant movement.
To manage the risk of persons being struck by mobile plant control measures may include (using the</t>
    </r>
    <r>
      <rPr>
        <b/>
        <sz val="11"/>
        <color theme="1"/>
        <rFont val="Calibri"/>
        <family val="2"/>
        <scheme val="minor"/>
      </rPr>
      <t xml:space="preserve"> hierarchy of control)</t>
    </r>
    <r>
      <rPr>
        <sz val="11"/>
        <color theme="1"/>
        <rFont val="Calibri"/>
        <family val="2"/>
        <scheme val="minor"/>
      </rPr>
      <t>:
• using traffic lights instead of a traffic controller to control traffic at road works (elimination)
• replacing an item of mobile plant which has a restricted field of vision to one that has a clear field of vision (substitution)
• using zero tail swing excavators rather than conventional tail swing excavators (substitution)
• segregating the work processes through distance and time (isolation)
• installing collision avoidance technology (in accordance with manufacturer’s instructions) when the vehicle is reversing (engineering)
• developing and implementing a traffic management plan for any traffic control being carried out (administrative)
• requiring all workers to wear high visibility reflective clothing or vests (PPE).</t>
    </r>
  </si>
  <si>
    <r>
      <rPr>
        <b/>
        <sz val="11"/>
        <color theme="1"/>
        <rFont val="Calibri"/>
        <family val="2"/>
        <scheme val="minor"/>
      </rPr>
      <t xml:space="preserve">Permit to work systems </t>
    </r>
    <r>
      <rPr>
        <sz val="11"/>
        <color theme="1"/>
        <rFont val="Calibri"/>
        <family val="2"/>
        <scheme val="minor"/>
      </rPr>
      <t xml:space="preserve">must be used to manage certain risks (e.g. using permit systems to prevent unauthorised persons from entering a confined space)
</t>
    </r>
    <r>
      <rPr>
        <b/>
        <sz val="11"/>
        <color rgb="FFFF0000"/>
        <rFont val="Calibri"/>
        <family val="2"/>
        <scheme val="minor"/>
      </rPr>
      <t>Regulation 67</t>
    </r>
    <r>
      <rPr>
        <b/>
        <sz val="11"/>
        <color theme="1"/>
        <rFont val="Calibri"/>
        <family val="2"/>
        <scheme val="minor"/>
      </rPr>
      <t>:</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A PCBU at a workplace must not direct a worker to enter a confined space to carry out work unless the person has issued a </t>
    </r>
    <r>
      <rPr>
        <b/>
        <sz val="11"/>
        <color theme="1"/>
        <rFont val="Calibri"/>
        <family val="2"/>
        <scheme val="minor"/>
      </rPr>
      <t>confined space entry permit</t>
    </r>
    <r>
      <rPr>
        <sz val="11"/>
        <color theme="1"/>
        <rFont val="Calibri"/>
        <family val="2"/>
        <scheme val="minor"/>
      </rPr>
      <t xml:space="preserve"> for the work. </t>
    </r>
    <r>
      <rPr>
        <sz val="11"/>
        <color theme="1"/>
        <rFont val="Calibri"/>
        <family val="2"/>
        <scheme val="minor"/>
      </rPr>
      <t xml:space="preserve">
</t>
    </r>
    <r>
      <rPr>
        <b/>
        <sz val="11"/>
        <color rgb="FFFF0000"/>
        <rFont val="Calibri"/>
        <family val="2"/>
        <scheme val="minor"/>
      </rPr>
      <t>Regulation 77</t>
    </r>
    <r>
      <rPr>
        <b/>
        <sz val="11"/>
        <color theme="1"/>
        <rFont val="Calibri"/>
        <family val="2"/>
        <scheme val="minor"/>
      </rPr>
      <t>:</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Confined space entry permit and risk assessment must be kept if: 
(a)  PCBU prepares a risk assessment under </t>
    </r>
    <r>
      <rPr>
        <b/>
        <sz val="11"/>
        <color rgb="FFFF0000"/>
        <rFont val="Calibri"/>
        <family val="2"/>
        <scheme val="minor"/>
      </rPr>
      <t>clause 66</t>
    </r>
    <r>
      <rPr>
        <sz val="11"/>
        <color theme="1"/>
        <rFont val="Calibri"/>
        <family val="2"/>
        <scheme val="minor"/>
      </rPr>
      <t xml:space="preserve"> until at least 28 days after the work is completed, or
(b)  issues a confined space entry permit under </t>
    </r>
    <r>
      <rPr>
        <b/>
        <sz val="11"/>
        <color rgb="FFFF0000"/>
        <rFont val="Calibri"/>
        <family val="2"/>
        <scheme val="minor"/>
      </rPr>
      <t>clause 67</t>
    </r>
    <r>
      <rPr>
        <sz val="11"/>
        <color theme="1"/>
        <rFont val="Calibri"/>
        <family val="2"/>
        <scheme val="minor"/>
      </rPr>
      <t xml:space="preserve">, a copy of the permit until the work is completed. </t>
    </r>
  </si>
  <si>
    <r>
      <rPr>
        <b/>
        <sz val="11"/>
        <color rgb="FFFF0000"/>
        <rFont val="Calibri"/>
        <family val="2"/>
        <scheme val="minor"/>
      </rPr>
      <t>Regulation 40</t>
    </r>
    <r>
      <rPr>
        <b/>
        <sz val="11"/>
        <color theme="1"/>
        <rFont val="Calibri"/>
        <family val="2"/>
        <scheme val="minor"/>
      </rPr>
      <t>:</t>
    </r>
    <r>
      <rPr>
        <sz val="11"/>
        <color theme="1"/>
        <rFont val="Calibri"/>
        <family val="2"/>
        <scheme val="minor"/>
      </rPr>
      <t xml:space="preserve"> A person conducting a business or undertaking must ensure, so far as is reasonably practicable, that:
... work in relation to or near</t>
    </r>
    <r>
      <rPr>
        <b/>
        <sz val="11"/>
        <color theme="1"/>
        <rFont val="Calibri"/>
        <family val="2"/>
        <scheme val="minor"/>
      </rPr>
      <t xml:space="preserve"> essential services</t>
    </r>
    <r>
      <rPr>
        <sz val="11"/>
        <color theme="1"/>
        <rFont val="Calibri"/>
        <family val="2"/>
        <scheme val="minor"/>
      </rPr>
      <t xml:space="preserve"> (such as gas, electricity, water, sewerage and telecommunications) does not affect the health and safety of persons at the workplace.
</t>
    </r>
    <r>
      <rPr>
        <b/>
        <sz val="11"/>
        <color rgb="FFFF0000"/>
        <rFont val="Calibri"/>
        <family val="2"/>
        <scheme val="minor"/>
      </rPr>
      <t>Regulation 304</t>
    </r>
    <r>
      <rPr>
        <b/>
        <sz val="11"/>
        <color theme="1"/>
        <rFont val="Calibri"/>
        <family val="2"/>
        <scheme val="minor"/>
      </rPr>
      <t xml:space="preserve">: </t>
    </r>
    <r>
      <rPr>
        <sz val="11"/>
        <color theme="1"/>
        <rFont val="Calibri"/>
        <family val="2"/>
        <scheme val="minor"/>
      </rPr>
      <t xml:space="preserve">Before commencing excavation work, a person with management or control of the workplace must take all reasonable steps to obtain current underground services information that relates to the workplace  and areas adjacent to the workplace. The person must provide this information to all persons carrying out the excavation work and ensure it is readily available for inspection under the WHS Act until the excavation is completed or, if there is a notifiable incident relating to the excavation, 2 years after the incident occurs. All PCBUs must have regard to that information in carrying out or directing or allowing the carrying out of the excavation work.
</t>
    </r>
    <r>
      <rPr>
        <b/>
        <sz val="11"/>
        <color rgb="FFFF0000"/>
        <rFont val="Calibri"/>
        <family val="2"/>
        <scheme val="minor"/>
      </rPr>
      <t>Regulation 306</t>
    </r>
    <r>
      <rPr>
        <b/>
        <sz val="11"/>
        <color theme="1"/>
        <rFont val="Calibri"/>
        <family val="2"/>
        <scheme val="minor"/>
      </rPr>
      <t>:</t>
    </r>
    <r>
      <rPr>
        <sz val="11"/>
        <color theme="1"/>
        <rFont val="Calibri"/>
        <family val="2"/>
        <scheme val="minor"/>
      </rPr>
      <t xml:space="preserve"> The PCBU who proposes to excavate a trench of at least </t>
    </r>
    <r>
      <rPr>
        <b/>
        <sz val="11"/>
        <color theme="1"/>
        <rFont val="Calibri"/>
        <family val="2"/>
        <scheme val="minor"/>
      </rPr>
      <t>1.5 m deep</t>
    </r>
    <r>
      <rPr>
        <sz val="11"/>
        <color theme="1"/>
        <rFont val="Calibri"/>
        <family val="2"/>
        <scheme val="minor"/>
      </rPr>
      <t xml:space="preserve"> must ensure so far as is reasonably practicable that the work area is secured against unauthorised access. The PCBU must also minimise risk by ensuring that all sides of the trench are adequately supported by either benching, battering, or shoring by shielding or other comparable means.</t>
    </r>
    <r>
      <rPr>
        <b/>
        <sz val="11"/>
        <color theme="1"/>
        <rFont val="Calibri"/>
        <family val="2"/>
        <scheme val="minor"/>
      </rPr>
      <t xml:space="preserve">
Essential services</t>
    </r>
    <r>
      <rPr>
        <sz val="11"/>
        <color theme="1"/>
        <rFont val="Calibri"/>
        <family val="2"/>
        <scheme val="minor"/>
      </rPr>
      <t xml:space="preserve"> include the supply of gas, water, sewerage, telecommunications, electricity, chemicals, fuel and refrigerant in pipes or lines. The principal contractor for a construction project must manage the risks to health and safety associated with essential services at the workplace. WHS Regulation 291 defines construction work that is carried out on or near:
</t>
    </r>
    <r>
      <rPr>
        <b/>
        <sz val="11"/>
        <color theme="1"/>
        <rFont val="Calibri"/>
        <family val="2"/>
        <scheme val="minor"/>
      </rPr>
      <t>• pressurised gas distribution mains or piping
• chemical, fuel or refrigerant lines
• energised electrical installations or services</t>
    </r>
    <r>
      <rPr>
        <sz val="11"/>
        <color theme="1"/>
        <rFont val="Calibri"/>
        <family val="2"/>
        <scheme val="minor"/>
      </rPr>
      <t xml:space="preserve">
as high risk construction work and a SWMS must be prepared before this work commences.
Before work commences, the PC must find out what services are at or near the location where the work is to be done that could create a risk if contacted or damaged. Services may be underground or hidden in floor slabs and behind walls.</t>
    </r>
  </si>
  <si>
    <r>
      <rPr>
        <b/>
        <sz val="11"/>
        <color rgb="FFFF0000"/>
        <rFont val="Calibri"/>
        <family val="2"/>
        <scheme val="minor"/>
      </rPr>
      <t>Regulation 54</t>
    </r>
    <r>
      <rPr>
        <b/>
        <sz val="11"/>
        <color theme="1"/>
        <rFont val="Calibri"/>
        <family val="2"/>
        <scheme val="minor"/>
      </rPr>
      <t xml:space="preserve"> (Management of risk of falling objects )</t>
    </r>
    <r>
      <rPr>
        <sz val="11"/>
        <color theme="1"/>
        <rFont val="Calibri"/>
        <family val="2"/>
        <scheme val="minor"/>
      </rPr>
      <t>: A PCBU at a workplace must manage, in accordance with</t>
    </r>
    <r>
      <rPr>
        <b/>
        <sz val="11"/>
        <color theme="1"/>
        <rFont val="Calibri"/>
        <family val="2"/>
        <scheme val="minor"/>
      </rPr>
      <t xml:space="preserve"> Part 3.1</t>
    </r>
    <r>
      <rPr>
        <sz val="11"/>
        <color theme="1"/>
        <rFont val="Calibri"/>
        <family val="2"/>
        <scheme val="minor"/>
      </rPr>
      <t xml:space="preserve">, risks to health and safety associated with an object falling on a person if the </t>
    </r>
    <r>
      <rPr>
        <b/>
        <sz val="11"/>
        <color theme="1"/>
        <rFont val="Calibri"/>
        <family val="2"/>
        <scheme val="minor"/>
      </rPr>
      <t>falling object</t>
    </r>
    <r>
      <rPr>
        <sz val="11"/>
        <color theme="1"/>
        <rFont val="Calibri"/>
        <family val="2"/>
        <scheme val="minor"/>
      </rPr>
      <t xml:space="preserve"> is reasonably likely to injure the person.
</t>
    </r>
    <r>
      <rPr>
        <b/>
        <sz val="11"/>
        <color rgb="FFFF0000"/>
        <rFont val="Calibri"/>
        <family val="2"/>
        <scheme val="minor"/>
      </rPr>
      <t xml:space="preserve">Regulation 55 </t>
    </r>
    <r>
      <rPr>
        <b/>
        <sz val="11"/>
        <color theme="1"/>
        <rFont val="Calibri"/>
        <family val="2"/>
        <scheme val="minor"/>
      </rPr>
      <t>(Minimising risk associated with falling objects):</t>
    </r>
    <r>
      <rPr>
        <sz val="11"/>
        <color theme="1"/>
        <rFont val="Calibri"/>
        <family val="2"/>
        <scheme val="minor"/>
      </rPr>
      <t xml:space="preserve"> If the risk cannot be eliminated, a PCBU must minimise the </t>
    </r>
    <r>
      <rPr>
        <b/>
        <sz val="11"/>
        <color theme="1"/>
        <rFont val="Calibri"/>
        <family val="2"/>
        <scheme val="minor"/>
      </rPr>
      <t>risk of falling object</t>
    </r>
    <r>
      <rPr>
        <sz val="11"/>
        <color theme="1"/>
        <rFont val="Calibri"/>
        <family val="2"/>
        <scheme val="minor"/>
      </rPr>
      <t xml:space="preserve">s by providing and maintaining a safe system of work, including (so far as is reasonably practicable):
• preventing objects from falling freely, or
• providing a system to arrest the fall of a falling object.
Where there is risk of falling objects, </t>
    </r>
    <r>
      <rPr>
        <b/>
        <sz val="11"/>
        <color theme="1"/>
        <rFont val="Calibri"/>
        <family val="2"/>
        <scheme val="minor"/>
      </rPr>
      <t xml:space="preserve">exclusion zones </t>
    </r>
    <r>
      <rPr>
        <sz val="11"/>
        <color theme="1"/>
        <rFont val="Calibri"/>
        <family val="2"/>
        <scheme val="minor"/>
      </rPr>
      <t>may need to be created to prevent unauthorised people entering the work area and being put at risk.</t>
    </r>
  </si>
  <si>
    <r>
      <rPr>
        <b/>
        <sz val="11"/>
        <color rgb="FFFF0000"/>
        <rFont val="Calibri"/>
        <family val="2"/>
        <scheme val="minor"/>
      </rPr>
      <t>Regulation 40</t>
    </r>
    <r>
      <rPr>
        <b/>
        <sz val="11"/>
        <color theme="1"/>
        <rFont val="Calibri"/>
        <family val="2"/>
        <scheme val="minor"/>
      </rPr>
      <t xml:space="preserve"> (Duty in relation to general workplace facilities):</t>
    </r>
    <r>
      <rPr>
        <sz val="11"/>
        <color theme="1"/>
        <rFont val="Calibri"/>
        <family val="2"/>
        <scheme val="minor"/>
      </rPr>
      <t xml:space="preserve"> A PCBU at a workplace must ensure, so far as is reasonably practicable, the following:
(a)  the </t>
    </r>
    <r>
      <rPr>
        <b/>
        <sz val="11"/>
        <color theme="1"/>
        <rFont val="Calibri"/>
        <family val="2"/>
        <scheme val="minor"/>
      </rPr>
      <t>layout of the workplace</t>
    </r>
    <r>
      <rPr>
        <sz val="11"/>
        <color theme="1"/>
        <rFont val="Calibri"/>
        <family val="2"/>
        <scheme val="minor"/>
      </rPr>
      <t xml:space="preserve"> allows, and the workplace is maintained so as to allow, for persons to enter and exit and to move about without risk to health and safety, both under normal working conditions and in an emergency,
(b)  </t>
    </r>
    <r>
      <rPr>
        <b/>
        <sz val="11"/>
        <color theme="1"/>
        <rFont val="Calibri"/>
        <family val="2"/>
        <scheme val="minor"/>
      </rPr>
      <t>work areas have space</t>
    </r>
    <r>
      <rPr>
        <sz val="11"/>
        <color theme="1"/>
        <rFont val="Calibri"/>
        <family val="2"/>
        <scheme val="minor"/>
      </rPr>
      <t xml:space="preserve"> for work to be carried out without risk to health and safety,
(c)  floors and other surfaces are designed, installed and maintained to allow work to be carried out without risk to health and safety,
(d)  </t>
    </r>
    <r>
      <rPr>
        <b/>
        <sz val="11"/>
        <color theme="1"/>
        <rFont val="Calibri"/>
        <family val="2"/>
        <scheme val="minor"/>
      </rPr>
      <t xml:space="preserve">lighting </t>
    </r>
    <r>
      <rPr>
        <sz val="11"/>
        <color theme="1"/>
        <rFont val="Calibri"/>
        <family val="2"/>
        <scheme val="minor"/>
      </rPr>
      <t xml:space="preserve">enables:
      (i)  each worker to carry out work without risk to health and safety, and
      (ii)  persons to move within the workplace without risk to health and safety, and
      (iii)  </t>
    </r>
    <r>
      <rPr>
        <b/>
        <sz val="11"/>
        <color theme="1"/>
        <rFont val="Calibri"/>
        <family val="2"/>
        <scheme val="minor"/>
      </rPr>
      <t>safe evacuation in an emergency,</t>
    </r>
    <r>
      <rPr>
        <sz val="11"/>
        <color theme="1"/>
        <rFont val="Calibri"/>
        <family val="2"/>
        <scheme val="minor"/>
      </rPr>
      <t xml:space="preserve">
(e)  </t>
    </r>
    <r>
      <rPr>
        <b/>
        <sz val="11"/>
        <color theme="1"/>
        <rFont val="Calibri"/>
        <family val="2"/>
        <scheme val="minor"/>
      </rPr>
      <t>ventilation</t>
    </r>
    <r>
      <rPr>
        <sz val="11"/>
        <color theme="1"/>
        <rFont val="Calibri"/>
        <family val="2"/>
        <scheme val="minor"/>
      </rPr>
      <t xml:space="preserve"> enables workers to carry out work without risk to health and safety,
(f)  workers carrying out work in </t>
    </r>
    <r>
      <rPr>
        <b/>
        <sz val="11"/>
        <color theme="1"/>
        <rFont val="Calibri"/>
        <family val="2"/>
        <scheme val="minor"/>
      </rPr>
      <t xml:space="preserve">extremes of heat or cold </t>
    </r>
    <r>
      <rPr>
        <sz val="11"/>
        <color theme="1"/>
        <rFont val="Calibri"/>
        <family val="2"/>
        <scheme val="minor"/>
      </rPr>
      <t xml:space="preserve">are able to carry out work without risk to health and safety,
(g)  work in relation to or near </t>
    </r>
    <r>
      <rPr>
        <b/>
        <sz val="11"/>
        <color theme="1"/>
        <rFont val="Calibri"/>
        <family val="2"/>
        <scheme val="minor"/>
      </rPr>
      <t xml:space="preserve">essential services </t>
    </r>
    <r>
      <rPr>
        <sz val="11"/>
        <color theme="1"/>
        <rFont val="Calibri"/>
        <family val="2"/>
        <scheme val="minor"/>
      </rPr>
      <t>does not give rise to a risk to the health and safety of persons at the workplace.</t>
    </r>
  </si>
  <si>
    <r>
      <rPr>
        <b/>
        <sz val="11"/>
        <color rgb="FFFF0000"/>
        <rFont val="Calibri"/>
        <family val="2"/>
        <scheme val="minor"/>
      </rPr>
      <t>Regulation 48</t>
    </r>
    <r>
      <rPr>
        <b/>
        <sz val="11"/>
        <color theme="1"/>
        <rFont val="Calibri"/>
        <family val="2"/>
        <scheme val="minor"/>
      </rPr>
      <t xml:space="preserve"> (Remote or isolated work):  </t>
    </r>
    <r>
      <rPr>
        <sz val="11"/>
        <color theme="1"/>
        <rFont val="Calibri"/>
        <family val="2"/>
        <scheme val="minor"/>
      </rPr>
      <t xml:space="preserve">
(1)  A PCBU must manage risks to the health and safety of a worker associated with remote or isolated work, in accordance with </t>
    </r>
    <r>
      <rPr>
        <b/>
        <sz val="11"/>
        <color theme="1"/>
        <rFont val="Calibri"/>
        <family val="2"/>
        <scheme val="minor"/>
      </rPr>
      <t>Part 3.1</t>
    </r>
    <r>
      <rPr>
        <sz val="11"/>
        <color theme="1"/>
        <rFont val="Calibri"/>
        <family val="2"/>
        <scheme val="minor"/>
      </rPr>
      <t xml:space="preserve"> (of the WHS Regulation). 
(2)  In minimising risks to the health and safety of a worker associated with remote or isolated work, a person conducting a business or undertaking must provide a </t>
    </r>
    <r>
      <rPr>
        <b/>
        <sz val="11"/>
        <color theme="1"/>
        <rFont val="Calibri"/>
        <family val="2"/>
        <scheme val="minor"/>
      </rPr>
      <t xml:space="preserve">system of work </t>
    </r>
    <r>
      <rPr>
        <sz val="11"/>
        <color theme="1"/>
        <rFont val="Calibri"/>
        <family val="2"/>
        <scheme val="minor"/>
      </rPr>
      <t xml:space="preserve">that includes </t>
    </r>
    <r>
      <rPr>
        <b/>
        <sz val="11"/>
        <color theme="1"/>
        <rFont val="Calibri"/>
        <family val="2"/>
        <scheme val="minor"/>
      </rPr>
      <t>effective communication</t>
    </r>
    <r>
      <rPr>
        <sz val="11"/>
        <color theme="1"/>
        <rFont val="Calibri"/>
        <family val="2"/>
        <scheme val="minor"/>
      </rPr>
      <t xml:space="preserve"> with the worker.</t>
    </r>
  </si>
  <si>
    <r>
      <t xml:space="preserve">The WHS Management Plan must contain names of persons at the workplace whose positions or roles involve specific health and safety responsibilities, for example site supervisors, project managers, first aid officers. </t>
    </r>
    <r>
      <rPr>
        <sz val="11"/>
        <color theme="1"/>
        <rFont val="Calibri"/>
        <family val="2"/>
        <scheme val="minor"/>
      </rPr>
      <t xml:space="preserve">
In many cases, people who have responsibilities are not always at the workplace all the time. It is recommended that consultation arrangements for communicating with people off-site also be included in the WHS management plan.</t>
    </r>
  </si>
  <si>
    <r>
      <t>The WHS Management Plan</t>
    </r>
    <r>
      <rPr>
        <b/>
        <sz val="11"/>
        <color theme="1"/>
        <rFont val="Calibri"/>
        <family val="2"/>
        <scheme val="minor"/>
      </rPr>
      <t xml:space="preserve"> must</t>
    </r>
    <r>
      <rPr>
        <sz val="11"/>
        <color theme="1"/>
        <rFont val="Calibri"/>
        <family val="2"/>
        <scheme val="minor"/>
      </rPr>
      <t xml:space="preserve"> contain names of persons at the workplace whose positions or roles involve specific health and safety responsibilities, for example site supervisors/manager, project managers, first aid officers.
</t>
    </r>
    <r>
      <rPr>
        <b/>
        <sz val="11"/>
        <color theme="1"/>
        <rFont val="Calibri"/>
        <family val="2"/>
        <scheme val="minor"/>
      </rPr>
      <t xml:space="preserve">Statement of responsibility </t>
    </r>
    <r>
      <rPr>
        <sz val="11"/>
        <color theme="1"/>
        <rFont val="Calibri"/>
        <family val="2"/>
        <scheme val="minor"/>
      </rPr>
      <t>- Their responsibilities should be briefly described. Health and safety representatives do not need to be listed, unless they have a coordinating role separate to their role as a health and safety representative.</t>
    </r>
  </si>
  <si>
    <r>
      <rPr>
        <b/>
        <sz val="11"/>
        <color rgb="FFFF0000"/>
        <rFont val="Calibri"/>
        <family val="2"/>
        <scheme val="minor"/>
      </rPr>
      <t>Regulation 311</t>
    </r>
    <r>
      <rPr>
        <b/>
        <sz val="11"/>
        <rFont val="Calibri"/>
        <family val="2"/>
        <scheme val="minor"/>
      </rPr>
      <t xml:space="preserve">: </t>
    </r>
    <r>
      <rPr>
        <sz val="11"/>
        <rFont val="Calibri"/>
        <family val="2"/>
        <scheme val="minor"/>
      </rPr>
      <t xml:space="preserve">The principal contractor must </t>
    </r>
    <r>
      <rPr>
        <b/>
        <sz val="11"/>
        <rFont val="Calibri"/>
        <family val="2"/>
        <scheme val="minor"/>
      </rPr>
      <t>review and, as necessary, revise the WHS management plan</t>
    </r>
    <r>
      <rPr>
        <sz val="11"/>
        <rFont val="Calibri"/>
        <family val="2"/>
        <scheme val="minor"/>
      </rPr>
      <t xml:space="preserve"> to ensure it remains up-to-date and relevant for the construction project.
Situations where a WHS management plan may be reviewed include where there are significant changes to site conditions that result in changes to the contents such as site safety rules, or persons with responsibility for health and safety</t>
    </r>
    <r>
      <rPr>
        <b/>
        <sz val="11"/>
        <color rgb="FFFF0000"/>
        <rFont val="Calibri"/>
        <family val="2"/>
        <scheme val="minor"/>
      </rPr>
      <t xml:space="preserve">
Regulation 309</t>
    </r>
    <r>
      <rPr>
        <b/>
        <sz val="11"/>
        <rFont val="Calibri"/>
        <family val="2"/>
        <scheme val="minor"/>
      </rPr>
      <t>:</t>
    </r>
    <r>
      <rPr>
        <sz val="11"/>
        <rFont val="Calibri"/>
        <family val="2"/>
        <scheme val="minor"/>
      </rPr>
      <t xml:space="preserve"> (1)  The principal contractor for a construction project must prepare a written WHS management plan for the workplace before work on the project commences.
(2)  A WHS management plan must include the following:
(a)  the names, positions and health and safety responsibilities of all persons at the workplace whose positions or roles involve specific health and safety responsibilities in connection with the project,
(b)  the arrangements in place, between any persons conducting a business or undertaking at the workplace where the construction project is being undertaken, for consultation, co operation and the co-ordination of activities in relation to compliance with their duties under the Act and this Regulation,
(c)  the arrangements in place for managing any work health and safety incidents that occur,
(d)  any site-specific health and safety rules, and the arrangements for ensuring that all persons at the workplace are informed of these rules,
(e)  the arrangements for the collection and any assessment, monitoring and review of safe work method statements at the workplace.</t>
    </r>
    <r>
      <rPr>
        <b/>
        <sz val="11"/>
        <color rgb="FFFF0000"/>
        <rFont val="Calibri"/>
        <family val="2"/>
        <scheme val="minor"/>
      </rPr>
      <t xml:space="preserve">
Regulation 310</t>
    </r>
    <r>
      <rPr>
        <b/>
        <sz val="11"/>
        <rFont val="Calibri"/>
        <family val="2"/>
        <scheme val="minor"/>
      </rPr>
      <t>:</t>
    </r>
    <r>
      <rPr>
        <sz val="11"/>
        <rFont val="Calibri"/>
        <family val="2"/>
        <scheme val="minor"/>
      </rPr>
      <t xml:space="preserve"> The principal contractor for a construction project must ensure, so far as is reasonably practicable, that each person who is to carry out construction work in connection with the project is, before commencing work, made aware of:
(a)  the content of the WHS management plan for the workplace, and
(b)  the person’s right to inspect the WHS management plan under clause 313.</t>
    </r>
    <r>
      <rPr>
        <b/>
        <sz val="11"/>
        <color rgb="FFFF0000"/>
        <rFont val="Calibri"/>
        <family val="2"/>
        <scheme val="minor"/>
      </rPr>
      <t xml:space="preserve">
</t>
    </r>
  </si>
  <si>
    <r>
      <rPr>
        <b/>
        <sz val="11"/>
        <color rgb="FFFF0000"/>
        <rFont val="Calibri"/>
        <family val="2"/>
        <scheme val="minor"/>
      </rPr>
      <t>Regulation 316–317</t>
    </r>
    <r>
      <rPr>
        <b/>
        <sz val="11"/>
        <rFont val="Calibri"/>
        <family val="2"/>
        <scheme val="minor"/>
      </rPr>
      <t xml:space="preserve">: </t>
    </r>
    <r>
      <rPr>
        <sz val="11"/>
        <rFont val="Calibri"/>
        <family val="2"/>
        <scheme val="minor"/>
      </rPr>
      <t xml:space="preserve">If a worker has either not successfully completed general construction induction training, or has successfully completed general construction induction training more than 2 years previously but has not carried out construction work in the preceding 2 years, a PCBU </t>
    </r>
    <r>
      <rPr>
        <b/>
        <sz val="11"/>
        <rFont val="Calibri"/>
        <family val="2"/>
        <scheme val="minor"/>
      </rPr>
      <t>must</t>
    </r>
    <r>
      <rPr>
        <sz val="11"/>
        <rFont val="Calibri"/>
        <family val="2"/>
        <scheme val="minor"/>
      </rPr>
      <t xml:space="preserve">:
• not direct or allow the worker to carry out construction work, and
• ensure that general construction induction training is provided to a worker engaged by the person who is carrying out construction work. </t>
    </r>
    <r>
      <rPr>
        <b/>
        <sz val="11"/>
        <color rgb="FFFF0000"/>
        <rFont val="Calibri"/>
        <family val="2"/>
        <scheme val="minor"/>
      </rPr>
      <t xml:space="preserve">
Regulation 317</t>
    </r>
    <r>
      <rPr>
        <b/>
        <sz val="11"/>
        <color theme="1"/>
        <rFont val="Calibri"/>
        <family val="2"/>
        <scheme val="minor"/>
      </rPr>
      <t xml:space="preserve">: </t>
    </r>
    <r>
      <rPr>
        <sz val="11"/>
        <color theme="1"/>
        <rFont val="Calibri"/>
        <family val="2"/>
        <scheme val="minor"/>
      </rPr>
      <t xml:space="preserve">A PCBU must ensure workers have successfully completed general construction induction training before starting construction work. Each construction worker </t>
    </r>
    <r>
      <rPr>
        <b/>
        <sz val="11"/>
        <color theme="1"/>
        <rFont val="Calibri"/>
        <family val="2"/>
        <scheme val="minor"/>
      </rPr>
      <t>must</t>
    </r>
    <r>
      <rPr>
        <sz val="11"/>
        <color theme="1"/>
        <rFont val="Calibri"/>
        <family val="2"/>
        <scheme val="minor"/>
      </rPr>
      <t xml:space="preserve"> hold:
• a general construction induction training card, or
• a general construction induction training certification that has been issued within the preceding 60 days if the worker has applied for but not yet been issued with a general construction induction training card.
</t>
    </r>
    <r>
      <rPr>
        <b/>
        <sz val="11"/>
        <color rgb="FFFF0000"/>
        <rFont val="Calibri"/>
        <family val="2"/>
        <scheme val="minor"/>
      </rPr>
      <t/>
    </r>
  </si>
  <si>
    <r>
      <rPr>
        <b/>
        <sz val="11"/>
        <color rgb="FFFF0000"/>
        <rFont val="Calibri"/>
        <family val="2"/>
        <scheme val="minor"/>
      </rPr>
      <t xml:space="preserve">Regulation 308 </t>
    </r>
    <r>
      <rPr>
        <b/>
        <sz val="11"/>
        <rFont val="Calibri"/>
        <family val="2"/>
        <scheme val="minor"/>
      </rPr>
      <t xml:space="preserve">(signage identifying PC): </t>
    </r>
    <r>
      <rPr>
        <sz val="11"/>
        <color theme="1"/>
        <rFont val="Calibri"/>
        <family val="2"/>
        <scheme val="minor"/>
      </rPr>
      <t xml:space="preserve">The PC for a construction project must ensure that signs are installed, that:
(a)  show the </t>
    </r>
    <r>
      <rPr>
        <b/>
        <sz val="11"/>
        <color theme="1"/>
        <rFont val="Calibri"/>
        <family val="2"/>
        <scheme val="minor"/>
      </rPr>
      <t>PC’s name</t>
    </r>
    <r>
      <rPr>
        <sz val="11"/>
        <color theme="1"/>
        <rFont val="Calibri"/>
        <family val="2"/>
        <scheme val="minor"/>
      </rPr>
      <t xml:space="preserve"> and </t>
    </r>
    <r>
      <rPr>
        <b/>
        <sz val="11"/>
        <color theme="1"/>
        <rFont val="Calibri"/>
        <family val="2"/>
        <scheme val="minor"/>
      </rPr>
      <t xml:space="preserve">telephone contact numbers </t>
    </r>
    <r>
      <rPr>
        <sz val="11"/>
        <color theme="1"/>
        <rFont val="Calibri"/>
        <family val="2"/>
        <scheme val="minor"/>
      </rPr>
      <t xml:space="preserve">(including an after hours telephone number), and
(b)  show the </t>
    </r>
    <r>
      <rPr>
        <b/>
        <sz val="11"/>
        <color theme="1"/>
        <rFont val="Calibri"/>
        <family val="2"/>
        <scheme val="minor"/>
      </rPr>
      <t>location of the site office</t>
    </r>
    <r>
      <rPr>
        <sz val="11"/>
        <color theme="1"/>
        <rFont val="Calibri"/>
        <family val="2"/>
        <scheme val="minor"/>
      </rPr>
      <t xml:space="preserve"> for the project, if any, and
(c)  are </t>
    </r>
    <r>
      <rPr>
        <b/>
        <sz val="11"/>
        <color theme="1"/>
        <rFont val="Calibri"/>
        <family val="2"/>
        <scheme val="minor"/>
      </rPr>
      <t>clearly visible from outside the workplace</t>
    </r>
    <r>
      <rPr>
        <sz val="11"/>
        <color theme="1"/>
        <rFont val="Calibri"/>
        <family val="2"/>
        <scheme val="minor"/>
      </rPr>
      <t>, or the work area of the workplace, where the construction project is being undertaken.</t>
    </r>
  </si>
  <si>
    <r>
      <t xml:space="preserve">Workplace specific induction training aims to provide information about work health and safety issues and safe work practices that are </t>
    </r>
    <r>
      <rPr>
        <b/>
        <sz val="11"/>
        <color theme="1"/>
        <rFont val="Calibri"/>
        <family val="2"/>
        <scheme val="minor"/>
      </rPr>
      <t>specific to the construction workplace.</t>
    </r>
    <r>
      <rPr>
        <sz val="11"/>
        <color theme="1"/>
        <rFont val="Calibri"/>
        <family val="2"/>
        <scheme val="minor"/>
      </rPr>
      <t xml:space="preserve"> It should be conducted by a PCBU that has management or control at the workplace or by the PC for the construction project. This training need not include common information already provided to workers, such as that contained in the SWMS or common matters covered in general construction induction training.
Workplace specific induction training may cover the following:
• hazards and control measures relevant to the site
• location of underground services
• site specific safety documents, policies and plans (e.g. traffic management plans, the WHS management plan)
• supervisory, consultation and reporting arrangements
• site safety rules
• workplace facilities, including their location, use and maintenance
• first aid provisions and emergency procedures, including after-hours emergency contacts
• health monitoring requirements and procedures
• access, egress and security
• how safety issues are resolved.
All workers should attend workplace specific induction training so they can become aware of procedures, management and reporting arrangements, as well as other issues that are relevant to a particular construction workplace. Other persons who visit the site may also require some workplace specific induction training.
</t>
    </r>
    <r>
      <rPr>
        <b/>
        <sz val="11"/>
        <color theme="1"/>
        <rFont val="Calibri"/>
        <family val="2"/>
        <scheme val="minor"/>
      </rPr>
      <t>Workplace specific induction training can be delivered in a variety of ways, including:
• toolbox talks
• pre-start meetings
• on-the-job instructions
• one-off sessions or events called for a specific purpose</t>
    </r>
  </si>
  <si>
    <r>
      <rPr>
        <b/>
        <sz val="11"/>
        <color rgb="FFFF0000"/>
        <rFont val="Calibri"/>
        <family val="2"/>
        <scheme val="minor"/>
      </rPr>
      <t>Regulation 39</t>
    </r>
    <r>
      <rPr>
        <b/>
        <sz val="11"/>
        <color theme="1"/>
        <rFont val="Calibri"/>
        <family val="2"/>
        <scheme val="minor"/>
      </rPr>
      <t>:</t>
    </r>
    <r>
      <rPr>
        <sz val="11"/>
        <color theme="1"/>
        <rFont val="Calibri"/>
        <family val="2"/>
        <scheme val="minor"/>
      </rPr>
      <t xml:space="preserve">  A PCBU must ensure that information, training and instruction provided to a worker is suitable and adequate, having regard to:
• the nature of the work carried out by the worker
• the nature of the risks associated with the work at the time of the information, training and instruction, and
• the control measures implemented.
The training provided must be readily understandable by any person to whom it is provided.
The person responsible for carrying out the high risk construction work is best placed to prepare the SWMS in consultation with workers who will be directly engaged in the high risk construction work. This person understands the work being carried out, is responsible for </t>
    </r>
    <r>
      <rPr>
        <b/>
        <sz val="11"/>
        <color theme="1"/>
        <rFont val="Calibri"/>
        <family val="2"/>
        <scheme val="minor"/>
      </rPr>
      <t>providing training</t>
    </r>
    <r>
      <rPr>
        <sz val="11"/>
        <color theme="1"/>
        <rFont val="Calibri"/>
        <family val="2"/>
        <scheme val="minor"/>
      </rPr>
      <t>, instruction and supervision to the workers undertaking the work</t>
    </r>
  </si>
  <si>
    <r>
      <t xml:space="preserve">The WHS Management Plan must contain site-specific health and safety rules and </t>
    </r>
    <r>
      <rPr>
        <b/>
        <sz val="11"/>
        <color theme="1"/>
        <rFont val="Calibri"/>
        <family val="2"/>
        <scheme val="minor"/>
      </rPr>
      <t>how people will be informed</t>
    </r>
    <r>
      <rPr>
        <sz val="11"/>
        <color theme="1"/>
        <rFont val="Calibri"/>
        <family val="2"/>
        <scheme val="minor"/>
      </rPr>
      <t xml:space="preserve"> of the rules.
The PC should inform everyone in the workplace about them, for example by:
• holding toolbox meetings or face-to-face discussions
• posting them in a prominent position at the workplace
• distributing copies to everyone at the workplace.
If there are people at the workplace who do not understand English well, the WHS management plan should set out how these people will be informed of the rules</t>
    </r>
  </si>
  <si>
    <r>
      <rPr>
        <b/>
        <sz val="11"/>
        <color theme="1"/>
        <rFont val="Calibri"/>
        <family val="2"/>
        <scheme val="minor"/>
      </rPr>
      <t xml:space="preserve">Consultation is a legal requirement and an essential part of managing health and safety when carrying out construction work. </t>
    </r>
    <r>
      <rPr>
        <sz val="11"/>
        <color theme="1"/>
        <rFont val="Calibri"/>
        <family val="2"/>
        <scheme val="minor"/>
      </rPr>
      <t xml:space="preserve">
</t>
    </r>
    <r>
      <rPr>
        <b/>
        <sz val="11"/>
        <color theme="1"/>
        <rFont val="Calibri"/>
        <family val="2"/>
        <scheme val="minor"/>
      </rPr>
      <t>PCs</t>
    </r>
    <r>
      <rPr>
        <sz val="11"/>
        <color theme="1"/>
        <rFont val="Calibri"/>
        <family val="2"/>
        <scheme val="minor"/>
      </rPr>
      <t xml:space="preserve"> for a construction project have specific duties under the WHS Regulations to include arrangements in their WHS management plan that outline how PCBUs at the workplace will consult, cooperate and coordinate activities between each other. 
</t>
    </r>
    <r>
      <rPr>
        <b/>
        <sz val="11"/>
        <color rgb="FFFF0000"/>
        <rFont val="Calibri"/>
        <family val="2"/>
        <scheme val="minor"/>
      </rPr>
      <t/>
    </r>
  </si>
  <si>
    <r>
      <rPr>
        <b/>
        <sz val="11"/>
        <color rgb="FFFF0000"/>
        <rFont val="Calibri"/>
        <family val="2"/>
        <scheme val="minor"/>
      </rPr>
      <t>Regulation - Section 46</t>
    </r>
    <r>
      <rPr>
        <b/>
        <sz val="11"/>
        <color theme="1"/>
        <rFont val="Calibri"/>
        <family val="2"/>
        <scheme val="minor"/>
      </rPr>
      <t xml:space="preserve">: </t>
    </r>
    <r>
      <rPr>
        <sz val="11"/>
        <color theme="1"/>
        <rFont val="Calibri"/>
        <family val="2"/>
        <scheme val="minor"/>
      </rPr>
      <t xml:space="preserve">A PCBU </t>
    </r>
    <r>
      <rPr>
        <b/>
        <sz val="11"/>
        <color theme="1"/>
        <rFont val="Calibri"/>
        <family val="2"/>
        <scheme val="minor"/>
      </rPr>
      <t>must consult, cooperate and coordinate activities</t>
    </r>
    <r>
      <rPr>
        <sz val="11"/>
        <color theme="1"/>
        <rFont val="Calibri"/>
        <family val="2"/>
        <scheme val="minor"/>
      </rPr>
      <t xml:space="preserve"> with all other persons who have a work health or safety duty in relation to the same matter, so far as is reasonably practicable. 
</t>
    </r>
    <r>
      <rPr>
        <b/>
        <sz val="11"/>
        <color rgb="FFFF0000"/>
        <rFont val="Calibri"/>
        <family val="2"/>
        <scheme val="minor"/>
      </rPr>
      <t xml:space="preserve">Section 47: </t>
    </r>
    <r>
      <rPr>
        <sz val="11"/>
        <color theme="1"/>
        <rFont val="Calibri"/>
        <family val="2"/>
        <scheme val="minor"/>
      </rPr>
      <t xml:space="preserve">The WHS Act requires the PCBU to consult, so far as is reasonably practicable, with workers who carry out work for them who are (or are likely to be) directly affected by a work health and safety matter.
</t>
    </r>
    <r>
      <rPr>
        <b/>
        <sz val="11"/>
        <color rgb="FFFF0000"/>
        <rFont val="Calibri"/>
        <family val="2"/>
        <scheme val="minor"/>
      </rPr>
      <t xml:space="preserve">Section 48: </t>
    </r>
    <r>
      <rPr>
        <sz val="11"/>
        <color theme="1"/>
        <rFont val="Calibri"/>
        <family val="2"/>
        <scheme val="minor"/>
      </rPr>
      <t>If the workers are represented by a health and safety representative, the consultation must involve that representative.</t>
    </r>
  </si>
  <si>
    <r>
      <rPr>
        <b/>
        <sz val="11"/>
        <color rgb="FFFF0000"/>
        <rFont val="Calibri"/>
        <family val="2"/>
        <scheme val="minor"/>
      </rPr>
      <t>Regulation 310</t>
    </r>
    <r>
      <rPr>
        <b/>
        <sz val="11"/>
        <color theme="1"/>
        <rFont val="Calibri"/>
        <family val="2"/>
        <scheme val="minor"/>
      </rPr>
      <t>:</t>
    </r>
    <r>
      <rPr>
        <sz val="11"/>
        <color theme="1"/>
        <rFont val="Calibri"/>
        <family val="2"/>
        <scheme val="minor"/>
      </rPr>
      <t xml:space="preserve"> The PC must ensure, so far as is reasonably practicable, that all persons who are to carry out construction work on the construction project are </t>
    </r>
    <r>
      <rPr>
        <b/>
        <sz val="11"/>
        <color theme="1"/>
        <rFont val="Calibri"/>
        <family val="2"/>
        <scheme val="minor"/>
      </rPr>
      <t>made aware</t>
    </r>
    <r>
      <rPr>
        <sz val="11"/>
        <color theme="1"/>
        <rFont val="Calibri"/>
        <family val="2"/>
        <scheme val="minor"/>
      </rPr>
      <t xml:space="preserve"> of the content of the WHS management plan in respect to their work and their right to inspect the plan.
The PC may do this by:
• giving subcontractors a</t>
    </r>
    <r>
      <rPr>
        <b/>
        <sz val="11"/>
        <color theme="1"/>
        <rFont val="Calibri"/>
        <family val="2"/>
        <scheme val="minor"/>
      </rPr>
      <t xml:space="preserve"> copy of the plan</t>
    </r>
    <r>
      <rPr>
        <sz val="11"/>
        <color theme="1"/>
        <rFont val="Calibri"/>
        <family val="2"/>
        <scheme val="minor"/>
      </rPr>
      <t xml:space="preserve"> with a requirement to make their workers aware of the contents of the plan that are applicable to their work, prior to commencing work on site, and checking to make sure this is done
• displaying the plan on site on a sign or a sticker
• giving each worker a copy of the plan directly.</t>
    </r>
  </si>
  <si>
    <r>
      <t xml:space="preserve">The PC should consider the types of health and safety </t>
    </r>
    <r>
      <rPr>
        <b/>
        <sz val="11"/>
        <color theme="1"/>
        <rFont val="Calibri"/>
        <family val="2"/>
        <scheme val="minor"/>
      </rPr>
      <t>incidents</t>
    </r>
    <r>
      <rPr>
        <sz val="11"/>
        <color theme="1"/>
        <rFont val="Calibri"/>
        <family val="2"/>
        <scheme val="minor"/>
      </rPr>
      <t xml:space="preserve"> that might occur. The WHS Management Plan should document the </t>
    </r>
    <r>
      <rPr>
        <b/>
        <sz val="11"/>
        <color theme="1"/>
        <rFont val="Calibri"/>
        <family val="2"/>
        <scheme val="minor"/>
      </rPr>
      <t>actions</t>
    </r>
    <r>
      <rPr>
        <sz val="11"/>
        <color theme="1"/>
        <rFont val="Calibri"/>
        <family val="2"/>
        <scheme val="minor"/>
      </rPr>
      <t xml:space="preserve"> that will be taken and</t>
    </r>
    <r>
      <rPr>
        <b/>
        <sz val="11"/>
        <color theme="1"/>
        <rFont val="Calibri"/>
        <family val="2"/>
        <scheme val="minor"/>
      </rPr>
      <t xml:space="preserve"> who</t>
    </r>
    <r>
      <rPr>
        <sz val="11"/>
        <color theme="1"/>
        <rFont val="Calibri"/>
        <family val="2"/>
        <scheme val="minor"/>
      </rPr>
      <t xml:space="preserve"> will represent the PC. 
The following should be included (covering both the process involved and the person responsible for it):
</t>
    </r>
    <r>
      <rPr>
        <b/>
        <sz val="11"/>
        <color theme="1"/>
        <rFont val="Calibri"/>
        <family val="2"/>
        <scheme val="minor"/>
      </rPr>
      <t>• arrangements to stabilise and evacuate any injured person after ensuring safety of rescuers
• arrangements for isolating the incident scene
• arrangements for making the workplace safe after the incident
• arrangements for preserving the incident site
• arrangements for notifying the principal contractor
• notification of the relevant regulator and emergency services as necessary
• arrangements for the investigation of an incident.</t>
    </r>
  </si>
  <si>
    <r>
      <rPr>
        <b/>
        <sz val="11"/>
        <color rgb="FFFF0000"/>
        <rFont val="Calibri"/>
        <family val="2"/>
        <scheme val="minor"/>
      </rPr>
      <t>Regulation 43</t>
    </r>
    <r>
      <rPr>
        <b/>
        <sz val="11"/>
        <color theme="1"/>
        <rFont val="Calibri"/>
        <family val="2"/>
        <scheme val="minor"/>
      </rPr>
      <t>:</t>
    </r>
    <r>
      <rPr>
        <sz val="11"/>
        <color theme="1"/>
        <rFont val="Calibri"/>
        <family val="2"/>
        <scheme val="minor"/>
      </rPr>
      <t xml:space="preserve"> A PCBU at a workplace </t>
    </r>
    <r>
      <rPr>
        <b/>
        <sz val="11"/>
        <color theme="1"/>
        <rFont val="Calibri"/>
        <family val="2"/>
        <scheme val="minor"/>
      </rPr>
      <t>must</t>
    </r>
    <r>
      <rPr>
        <sz val="11"/>
        <color theme="1"/>
        <rFont val="Calibri"/>
        <family val="2"/>
        <scheme val="minor"/>
      </rPr>
      <t xml:space="preserve"> ensure that an </t>
    </r>
    <r>
      <rPr>
        <b/>
        <sz val="11"/>
        <color theme="1"/>
        <rFont val="Calibri"/>
        <family val="2"/>
        <scheme val="minor"/>
      </rPr>
      <t>emergency plan</t>
    </r>
    <r>
      <rPr>
        <sz val="11"/>
        <color theme="1"/>
        <rFont val="Calibri"/>
        <family val="2"/>
        <scheme val="minor"/>
      </rPr>
      <t xml:space="preserve"> is prepared for the workplace.
The following </t>
    </r>
    <r>
      <rPr>
        <b/>
        <sz val="11"/>
        <color theme="1"/>
        <rFont val="Calibri"/>
        <family val="2"/>
        <scheme val="minor"/>
      </rPr>
      <t>must</t>
    </r>
    <r>
      <rPr>
        <sz val="11"/>
        <color theme="1"/>
        <rFont val="Calibri"/>
        <family val="2"/>
        <scheme val="minor"/>
      </rPr>
      <t xml:space="preserve"> be included (covering both the process involved and the person responsible for it):
• the </t>
    </r>
    <r>
      <rPr>
        <b/>
        <sz val="11"/>
        <color theme="1"/>
        <rFont val="Calibri"/>
        <family val="2"/>
        <scheme val="minor"/>
      </rPr>
      <t>emergency procedures</t>
    </r>
    <r>
      <rPr>
        <sz val="11"/>
        <color theme="1"/>
        <rFont val="Calibri"/>
        <family val="2"/>
        <scheme val="minor"/>
      </rPr>
      <t xml:space="preserve"> for the construction project (including </t>
    </r>
    <r>
      <rPr>
        <b/>
        <sz val="11"/>
        <color theme="1"/>
        <rFont val="Calibri"/>
        <family val="2"/>
        <scheme val="minor"/>
      </rPr>
      <t>after-hours emergency contacts</t>
    </r>
    <r>
      <rPr>
        <sz val="11"/>
        <color theme="1"/>
        <rFont val="Calibri"/>
        <family val="2"/>
        <scheme val="minor"/>
      </rPr>
      <t>)
• arrangements for</t>
    </r>
    <r>
      <rPr>
        <b/>
        <sz val="11"/>
        <color theme="1"/>
        <rFont val="Calibri"/>
        <family val="2"/>
        <scheme val="minor"/>
      </rPr>
      <t xml:space="preserve"> testing of the emergency procedures </t>
    </r>
    <r>
      <rPr>
        <sz val="11"/>
        <color theme="1"/>
        <rFont val="Calibri"/>
        <family val="2"/>
        <scheme val="minor"/>
      </rPr>
      <t xml:space="preserve">
• arrangements for </t>
    </r>
    <r>
      <rPr>
        <b/>
        <sz val="11"/>
        <color theme="1"/>
        <rFont val="Calibri"/>
        <family val="2"/>
        <scheme val="minor"/>
      </rPr>
      <t>training and instruction requirements</t>
    </r>
    <r>
      <rPr>
        <sz val="11"/>
        <color theme="1"/>
        <rFont val="Calibri"/>
        <family val="2"/>
        <scheme val="minor"/>
      </rPr>
      <t xml:space="preserve">
All workplaces </t>
    </r>
    <r>
      <rPr>
        <b/>
        <sz val="11"/>
        <color theme="1"/>
        <rFont val="Calibri"/>
        <family val="2"/>
        <scheme val="minor"/>
      </rPr>
      <t>mus</t>
    </r>
    <r>
      <rPr>
        <sz val="11"/>
        <color theme="1"/>
        <rFont val="Calibri"/>
        <family val="2"/>
        <scheme val="minor"/>
      </rPr>
      <t xml:space="preserve">t have an emergency plan that has been </t>
    </r>
    <r>
      <rPr>
        <b/>
        <sz val="11"/>
        <color theme="1"/>
        <rFont val="Calibri"/>
        <family val="2"/>
        <scheme val="minor"/>
      </rPr>
      <t>specifically developed for the particular workplace</t>
    </r>
    <r>
      <rPr>
        <sz val="11"/>
        <color theme="1"/>
        <rFont val="Calibri"/>
        <family val="2"/>
        <scheme val="minor"/>
      </rPr>
      <t xml:space="preserve"> and its specific hazards and covers a range of potential incidents. All persons at the construction workplace must receive information, training and instruction about implementing the emergency plan.
A reliable and effective </t>
    </r>
    <r>
      <rPr>
        <b/>
        <sz val="11"/>
        <color theme="1"/>
        <rFont val="Calibri"/>
        <family val="2"/>
        <scheme val="minor"/>
      </rPr>
      <t xml:space="preserve">means of communication </t>
    </r>
    <r>
      <rPr>
        <sz val="11"/>
        <color theme="1"/>
        <rFont val="Calibri"/>
        <family val="2"/>
        <scheme val="minor"/>
      </rPr>
      <t xml:space="preserve">should be established between all work areas and persons involved to permit and ensure </t>
    </r>
    <r>
      <rPr>
        <b/>
        <sz val="11"/>
        <color theme="1"/>
        <rFont val="Calibri"/>
        <family val="2"/>
        <scheme val="minor"/>
      </rPr>
      <t>effective evacuation of danger areas.</t>
    </r>
    <r>
      <rPr>
        <sz val="11"/>
        <color theme="1"/>
        <rFont val="Calibri"/>
        <family val="2"/>
        <scheme val="minor"/>
      </rPr>
      <t xml:space="preserve">
</t>
    </r>
    <r>
      <rPr>
        <b/>
        <sz val="11"/>
        <color theme="1"/>
        <rFont val="Calibri"/>
        <family val="2"/>
        <scheme val="minor"/>
      </rPr>
      <t xml:space="preserve">Rescue equipment </t>
    </r>
    <r>
      <rPr>
        <sz val="11"/>
        <color theme="1"/>
        <rFont val="Calibri"/>
        <family val="2"/>
        <scheme val="minor"/>
      </rPr>
      <t xml:space="preserve">and a communication system to contact any necessary emergency services, should be available and readily accessible at the workplace.
The </t>
    </r>
    <r>
      <rPr>
        <b/>
        <sz val="11"/>
        <color theme="1"/>
        <rFont val="Calibri"/>
        <family val="2"/>
        <scheme val="minor"/>
      </rPr>
      <t>emergency procedure</t>
    </r>
    <r>
      <rPr>
        <sz val="11"/>
        <color theme="1"/>
        <rFont val="Calibri"/>
        <family val="2"/>
        <scheme val="minor"/>
      </rPr>
      <t>s in the emergency plan must clearly explain how to respond in various types of emergency, including how to evacuate people from the workplace in a controlled manner.</t>
    </r>
    <r>
      <rPr>
        <b/>
        <sz val="11"/>
        <color theme="1"/>
        <rFont val="Calibri"/>
        <family val="2"/>
        <scheme val="minor"/>
      </rPr>
      <t xml:space="preserve"> Contact numbers for emergency services</t>
    </r>
    <r>
      <rPr>
        <sz val="11"/>
        <color theme="1"/>
        <rFont val="Calibri"/>
        <family val="2"/>
        <scheme val="minor"/>
      </rPr>
      <t xml:space="preserve"> should be prominently displayed.
</t>
    </r>
    <r>
      <rPr>
        <b/>
        <sz val="11"/>
        <color theme="1"/>
        <rFont val="Calibri"/>
        <family val="2"/>
        <scheme val="minor"/>
      </rPr>
      <t>A register of all persons who are at the construction workplace</t>
    </r>
    <r>
      <rPr>
        <sz val="11"/>
        <color theme="1"/>
        <rFont val="Calibri"/>
        <family val="2"/>
        <scheme val="minor"/>
      </rPr>
      <t xml:space="preserve"> on a particular day should be kept so that in the case of any emergency everyone can be accounted for.
</t>
    </r>
    <r>
      <rPr>
        <b/>
        <sz val="11"/>
        <color theme="1"/>
        <rFont val="Calibri"/>
        <family val="2"/>
        <scheme val="minor"/>
      </rPr>
      <t>Emergency procedures must include:</t>
    </r>
    <r>
      <rPr>
        <sz val="11"/>
        <color theme="1"/>
        <rFont val="Calibri"/>
        <family val="2"/>
        <scheme val="minor"/>
      </rPr>
      <t xml:space="preserve">
• an effective response to an emergency
• evacuation procedures
• notifying emergency service organisations at the earliest opportunity
• medical treatment and assistance
• effective communication between the person authorised by the person conducting the business or undertaking to coordinate the emergency response and all persons at the workplace.</t>
    </r>
  </si>
  <si>
    <r>
      <rPr>
        <b/>
        <sz val="11"/>
        <color theme="1"/>
        <rFont val="Calibri"/>
        <family val="2"/>
        <scheme val="minor"/>
      </rPr>
      <t xml:space="preserve">First Aid Arrangements: </t>
    </r>
    <r>
      <rPr>
        <sz val="11"/>
        <color theme="1"/>
        <rFont val="Calibri"/>
        <family val="2"/>
        <scheme val="minor"/>
      </rPr>
      <t xml:space="preserve">
</t>
    </r>
    <r>
      <rPr>
        <b/>
        <sz val="11"/>
        <color rgb="FFFF0000"/>
        <rFont val="Calibri"/>
        <family val="2"/>
        <scheme val="minor"/>
      </rPr>
      <t>Regulation 42</t>
    </r>
    <r>
      <rPr>
        <b/>
        <sz val="11"/>
        <color theme="1"/>
        <rFont val="Calibri"/>
        <family val="2"/>
        <scheme val="minor"/>
      </rPr>
      <t>: PCBU</t>
    </r>
    <r>
      <rPr>
        <sz val="11"/>
        <color theme="1"/>
        <rFont val="Calibri"/>
        <family val="2"/>
        <scheme val="minor"/>
      </rPr>
      <t xml:space="preserve"> must ensure provision of first aid equipment, worker access to the equipment and to facilities for administering first aid as well as, access to persons trained to administer first aid.
The following should be included (covering both the process involved and the person responsible for it):
• the facilities and first aid equipment that will be provided by the principal contractor
• arrangements for training in first aid
• first aid equipment that will be provided by contractors and subcontractors.
For requirements on workplace first aid arrangements refer to </t>
    </r>
    <r>
      <rPr>
        <b/>
        <sz val="11"/>
        <color theme="1"/>
        <rFont val="Calibri"/>
        <family val="2"/>
        <scheme val="minor"/>
      </rPr>
      <t xml:space="preserve">'First aid in the workplace code of practice", July 2015. </t>
    </r>
  </si>
  <si>
    <r>
      <t>The WHS Management Plan must contain</t>
    </r>
    <r>
      <rPr>
        <b/>
        <sz val="11"/>
        <color theme="1"/>
        <rFont val="Calibri"/>
        <family val="2"/>
        <scheme val="minor"/>
      </rPr>
      <t xml:space="preserve"> site-specific health and safety rules</t>
    </r>
    <r>
      <rPr>
        <sz val="11"/>
        <color theme="1"/>
        <rFont val="Calibri"/>
        <family val="2"/>
        <scheme val="minor"/>
      </rPr>
      <t xml:space="preserve"> and how people will be informed of the rules.
The WHS management plan must detail any site-specific WHS rules that the PC requires persons  to comply with and the arrangements for ensuring that all persons at the workplace are informed of these rules. The rules should be simple and clear and, where appropriate, they should show who each rule applies to.
The nature of the work, hazards, size and location of the workplace, and the number and composition of the workers and other persons at the workplace can assist in determining the site-specific rules.
After finalising the rules, the PC should inform everyone in the workplace about them, for example by:
• holding toolbox meetings or face-to-face discussions
• posting them in a prominent position at the workplace
• distributing copies to everyone at the workplace.
If there are people at the workplace who do not understand English well, the WHSMP should set out how these people will be informed of the rules.</t>
    </r>
  </si>
  <si>
    <r>
      <t xml:space="preserve"> • Identifying and managing the risks to health and safety associated with an </t>
    </r>
    <r>
      <rPr>
        <b/>
        <i/>
        <sz val="11"/>
        <rFont val="Calibri"/>
        <family val="2"/>
        <scheme val="minor"/>
      </rPr>
      <t>object falling</t>
    </r>
    <r>
      <rPr>
        <i/>
        <sz val="11"/>
        <rFont val="Calibri"/>
        <family val="2"/>
        <scheme val="minor"/>
      </rPr>
      <t xml:space="preserve"> on a person if the falling object is reasonably likely to injure the person.</t>
    </r>
  </si>
  <si>
    <r>
      <t xml:space="preserve">• The </t>
    </r>
    <r>
      <rPr>
        <b/>
        <i/>
        <sz val="11"/>
        <rFont val="Calibri"/>
        <family val="2"/>
        <scheme val="minor"/>
      </rPr>
      <t>layout of the workplace</t>
    </r>
    <r>
      <rPr>
        <i/>
        <sz val="11"/>
        <rFont val="Calibri"/>
        <family val="2"/>
        <scheme val="minor"/>
      </rPr>
      <t xml:space="preserve"> allows, and is maintained to allow, persons to </t>
    </r>
    <r>
      <rPr>
        <b/>
        <i/>
        <sz val="11"/>
        <rFont val="Calibri"/>
        <family val="2"/>
        <scheme val="minor"/>
      </rPr>
      <t>enter, exit</t>
    </r>
    <r>
      <rPr>
        <i/>
        <sz val="11"/>
        <rFont val="Calibri"/>
        <family val="2"/>
        <scheme val="minor"/>
      </rPr>
      <t xml:space="preserve">, </t>
    </r>
    <r>
      <rPr>
        <b/>
        <i/>
        <sz val="11"/>
        <rFont val="Calibri"/>
        <family val="2"/>
        <scheme val="minor"/>
      </rPr>
      <t>and move</t>
    </r>
    <r>
      <rPr>
        <i/>
        <sz val="11"/>
        <rFont val="Calibri"/>
        <family val="2"/>
        <scheme val="minor"/>
      </rPr>
      <t xml:space="preserve"> within it safely, both under normal working conditions and in an emergency.</t>
    </r>
  </si>
  <si>
    <r>
      <t xml:space="preserve"> • Procedures and/or processes on </t>
    </r>
    <r>
      <rPr>
        <b/>
        <i/>
        <sz val="11"/>
        <rFont val="Calibri"/>
        <family val="2"/>
        <scheme val="minor"/>
      </rPr>
      <t>resolution of health and safety issues</t>
    </r>
    <r>
      <rPr>
        <i/>
        <sz val="11"/>
        <rFont val="Calibri"/>
        <family val="2"/>
        <scheme val="minor"/>
      </rPr>
      <t xml:space="preserve">. </t>
    </r>
  </si>
  <si>
    <r>
      <t>• Arrangements for</t>
    </r>
    <r>
      <rPr>
        <b/>
        <i/>
        <sz val="11"/>
        <color theme="1"/>
        <rFont val="Calibri"/>
        <family val="2"/>
        <scheme val="minor"/>
      </rPr>
      <t xml:space="preserve"> testing of the emergency plan</t>
    </r>
    <r>
      <rPr>
        <i/>
        <sz val="11"/>
        <color theme="1"/>
        <rFont val="Calibri"/>
        <family val="2"/>
        <scheme val="minor"/>
      </rPr>
      <t xml:space="preserve"> (e.g. Fire drills).</t>
    </r>
  </si>
  <si>
    <r>
      <t xml:space="preserve">• No </t>
    </r>
    <r>
      <rPr>
        <b/>
        <i/>
        <sz val="11"/>
        <color theme="1"/>
        <rFont val="Calibri"/>
        <family val="2"/>
        <scheme val="minor"/>
      </rPr>
      <t xml:space="preserve">alcohol or drugs </t>
    </r>
    <r>
      <rPr>
        <i/>
        <sz val="11"/>
        <color theme="1"/>
        <rFont val="Calibri"/>
        <family val="2"/>
        <scheme val="minor"/>
      </rPr>
      <t>(other than prescription drugs) to be consumed on</t>
    </r>
    <r>
      <rPr>
        <i/>
        <sz val="11"/>
        <rFont val="Calibri"/>
        <family val="2"/>
        <scheme val="minor"/>
      </rPr>
      <t xml:space="preserve"> this site and that workers must not enter the site if under the influence of alcohol or drugs.</t>
    </r>
  </si>
  <si>
    <t>E3</t>
  </si>
  <si>
    <t>Project-Specific Work Heath Safety Management Plan (WHSMP) Review Form - City of Sydney (City)</t>
  </si>
  <si>
    <t>Is the cost of the construction work $250,000 or more?</t>
  </si>
  <si>
    <t xml:space="preserve">• To notify the City project manager (including the name and phone number). </t>
  </si>
  <si>
    <t xml:space="preserve">• Submitting to the City' project manager  copies of the high risk construction work SWMS (that have already been reviewed and approved by the PC) at least 2 weeks prior to the specific work commencing. </t>
  </si>
  <si>
    <t>By City</t>
  </si>
  <si>
    <r>
      <rPr>
        <b/>
        <sz val="11"/>
        <color rgb="FFFF0000"/>
        <rFont val="Calibri"/>
        <family val="2"/>
        <scheme val="minor"/>
      </rPr>
      <t>WHS Act 81</t>
    </r>
    <r>
      <rPr>
        <b/>
        <sz val="11"/>
        <color theme="1"/>
        <rFont val="Calibri"/>
        <family val="2"/>
        <scheme val="minor"/>
      </rPr>
      <t>: (Resolution of health and safety issues):</t>
    </r>
    <r>
      <rPr>
        <sz val="11"/>
        <color theme="1"/>
        <rFont val="Calibri"/>
        <family val="2"/>
        <scheme val="minor"/>
      </rPr>
      <t xml:space="preserve">
(1)  This section applies if a matter about work health and safety arises at a workplace or from the conduct of a business or undertaking and the matter is not resolved after discussion between the parties to the issue.
(2)  The parties must make reasonable efforts to achieve a timely, final and effective resolution of the issue in accordance with the relevant agreed procedure, or if there is no agreed procedure, the default procedure prescribed in the regulations.
(3)  A representative of a party to an issue may enter the workplace for the purpose of attending discussions with a view to resolving the issue.</t>
    </r>
  </si>
  <si>
    <r>
      <rPr>
        <b/>
        <sz val="11"/>
        <color theme="1"/>
        <rFont val="Calibri"/>
        <family val="2"/>
        <scheme val="minor"/>
      </rPr>
      <t xml:space="preserve">Entry and exit: </t>
    </r>
    <r>
      <rPr>
        <sz val="11"/>
        <color theme="1"/>
        <rFont val="Calibri"/>
        <family val="2"/>
        <scheme val="minor"/>
      </rPr>
      <t xml:space="preserve">The means of entry and exit to and from all areas of the workplace must be safe. For example, providing separate </t>
    </r>
    <r>
      <rPr>
        <b/>
        <sz val="11"/>
        <color theme="1"/>
        <rFont val="Calibri"/>
        <family val="2"/>
        <scheme val="minor"/>
      </rPr>
      <t>entries and exits for mobile plant</t>
    </r>
    <r>
      <rPr>
        <sz val="11"/>
        <color theme="1"/>
        <rFont val="Calibri"/>
        <family val="2"/>
        <scheme val="minor"/>
      </rPr>
      <t xml:space="preserve"> (including cranes or trucks) and pedestrians will reduce the risk of persons being hit by moving vehicles. If persons and vehicles have to share a traffic route, use kerbs, barriers or clear markings to designate a safe walkway and have traffic management controls implemented.
Entry and exit areas and passageways should be clearly lit, signed and kept free from materials and debris to minimise the risk of trips and slips.
</t>
    </r>
    <r>
      <rPr>
        <b/>
        <sz val="11"/>
        <color theme="1"/>
        <rFont val="Calibri"/>
        <family val="2"/>
        <scheme val="minor"/>
      </rPr>
      <t>Emergency exit routes</t>
    </r>
    <r>
      <rPr>
        <sz val="11"/>
        <color theme="1"/>
        <rFont val="Calibri"/>
        <family val="2"/>
        <scheme val="minor"/>
      </rPr>
      <t xml:space="preserve"> must be easily identifiable, kept free from obstruction and have emergency lighting, directional signs and exit points marked. Emergency lighting back-up systems should have sufficient capacity to provide safe emergency egress for a reasonable period of time in the event of power failure. Emergency lighting systems should  be tested regularly to ensure an evacuation could be safely carried out in both daylight and night time conditions.
Vehicle, plant and pedestrian traffic in the workplace may be controlled through clear vehicle paths, allocated parking areas, signage, physical barriers and/or traffic controllers. 
For more information refer to R</t>
    </r>
    <r>
      <rPr>
        <b/>
        <sz val="11"/>
        <color theme="1"/>
        <rFont val="Calibri"/>
        <family val="2"/>
        <scheme val="minor"/>
      </rPr>
      <t>egulation 40</t>
    </r>
    <r>
      <rPr>
        <sz val="11"/>
        <color theme="1"/>
        <rFont val="Calibri"/>
        <family val="2"/>
        <scheme val="minor"/>
      </rPr>
      <t xml:space="preserve"> and </t>
    </r>
    <r>
      <rPr>
        <b/>
        <sz val="11"/>
        <color theme="1"/>
        <rFont val="Calibri"/>
        <family val="2"/>
        <scheme val="minor"/>
      </rPr>
      <t>Regulation 315</t>
    </r>
    <r>
      <rPr>
        <sz val="11"/>
        <color theme="1"/>
        <rFont val="Calibri"/>
        <family val="2"/>
        <scheme val="minor"/>
      </rPr>
      <t xml:space="preserve">. </t>
    </r>
  </si>
  <si>
    <r>
      <t xml:space="preserve"> • Managing </t>
    </r>
    <r>
      <rPr>
        <b/>
        <i/>
        <sz val="11"/>
        <rFont val="Calibri"/>
        <family val="2"/>
        <scheme val="minor"/>
      </rPr>
      <t>electrical hazards</t>
    </r>
    <r>
      <rPr>
        <i/>
        <sz val="11"/>
        <rFont val="Calibri"/>
        <family val="2"/>
        <scheme val="minor"/>
      </rPr>
      <t xml:space="preserve"> including periodical inspections and tagging of electrical leads, power tools and electrical installations in order to prevent potential electrocutions and electrical shocks. </t>
    </r>
  </si>
  <si>
    <r>
      <t xml:space="preserve">• Site </t>
    </r>
    <r>
      <rPr>
        <b/>
        <i/>
        <sz val="11"/>
        <rFont val="Calibri"/>
        <family val="2"/>
        <scheme val="minor"/>
      </rPr>
      <t xml:space="preserve">personal protective equipment (PPE) </t>
    </r>
    <r>
      <rPr>
        <i/>
        <sz val="11"/>
        <rFont val="Calibri"/>
        <family val="2"/>
        <scheme val="minor"/>
      </rPr>
      <t xml:space="preserve">requirements and provision of PPE to workers. </t>
    </r>
  </si>
  <si>
    <r>
      <t xml:space="preserve">• Identifying and implementing all required </t>
    </r>
    <r>
      <rPr>
        <b/>
        <i/>
        <sz val="11"/>
        <rFont val="Calibri"/>
        <family val="2"/>
        <scheme val="minor"/>
      </rPr>
      <t xml:space="preserve">authority and service providers' approvals </t>
    </r>
    <r>
      <rPr>
        <i/>
        <sz val="11"/>
        <rFont val="Calibri"/>
        <family val="2"/>
        <scheme val="minor"/>
      </rPr>
      <t xml:space="preserve">that may have WHS implications (e.g. Council's 'Application for Hoisting Activity Over a Public Road', 'Road Occupancy Licence (ROL)' from RMS, approvals from working in the vicinity of high pressured gas mains and high voltage electrical cables).
</t>
    </r>
  </si>
  <si>
    <t xml:space="preserve">Details of arrangements for consultation, corporation and coordination between PCBUs include the following: </t>
  </si>
  <si>
    <t>The incident management process must include the following arrangements/actions:</t>
  </si>
  <si>
    <r>
      <t xml:space="preserve">Project-specific </t>
    </r>
    <r>
      <rPr>
        <b/>
        <sz val="11"/>
        <color theme="1"/>
        <rFont val="Calibri"/>
        <family val="2"/>
        <scheme val="minor"/>
      </rPr>
      <t>SWMS</t>
    </r>
    <r>
      <rPr>
        <sz val="11"/>
        <color theme="1"/>
        <rFont val="Calibri"/>
        <family val="2"/>
        <scheme val="minor"/>
      </rPr>
      <t xml:space="preserve"> for high risk work activities </t>
    </r>
    <r>
      <rPr>
        <b/>
        <sz val="11"/>
        <color theme="1"/>
        <rFont val="Calibri"/>
        <family val="2"/>
        <scheme val="minor"/>
      </rPr>
      <t>must be reviewed and approved by the PC</t>
    </r>
    <r>
      <rPr>
        <sz val="11"/>
        <color theme="1"/>
        <rFont val="Calibri"/>
        <family val="2"/>
        <scheme val="minor"/>
      </rPr>
      <t xml:space="preserve"> before submitting to the City's responsible Project Manager for final review and approval and prior to high risk construction work on the construction project commences.</t>
    </r>
  </si>
  <si>
    <r>
      <t xml:space="preserve">When the cost of a construction work is </t>
    </r>
    <r>
      <rPr>
        <b/>
        <sz val="11"/>
        <color theme="1"/>
        <rFont val="Calibri"/>
        <family val="2"/>
        <scheme val="minor"/>
      </rPr>
      <t>$250,000 or more</t>
    </r>
    <r>
      <rPr>
        <sz val="11"/>
        <color theme="1"/>
        <rFont val="Calibri"/>
        <family val="2"/>
        <scheme val="minor"/>
      </rPr>
      <t>, the construction work is defined as a '</t>
    </r>
    <r>
      <rPr>
        <b/>
        <sz val="11"/>
        <color theme="1"/>
        <rFont val="Calibri"/>
        <family val="2"/>
        <scheme val="minor"/>
      </rPr>
      <t>Construction Project</t>
    </r>
    <r>
      <rPr>
        <sz val="11"/>
        <color theme="1"/>
        <rFont val="Calibri"/>
        <family val="2"/>
        <scheme val="minor"/>
      </rPr>
      <t xml:space="preserve">' and requires a </t>
    </r>
    <r>
      <rPr>
        <b/>
        <sz val="11"/>
        <color theme="1"/>
        <rFont val="Calibri"/>
        <family val="2"/>
        <scheme val="minor"/>
      </rPr>
      <t>project-specific Work Health and Safety Management Plan (WHSMP)</t>
    </r>
    <r>
      <rPr>
        <sz val="11"/>
        <color theme="1"/>
        <rFont val="Calibri"/>
        <family val="2"/>
        <scheme val="minor"/>
      </rPr>
      <t xml:space="preserve">.
</t>
    </r>
    <r>
      <rPr>
        <b/>
        <sz val="11"/>
        <color rgb="FFFF0000"/>
        <rFont val="Calibri"/>
        <family val="2"/>
        <scheme val="minor"/>
      </rPr>
      <t>Regulation 292</t>
    </r>
    <r>
      <rPr>
        <sz val="11"/>
        <color theme="1"/>
        <rFont val="Calibri"/>
        <family val="2"/>
        <scheme val="minor"/>
      </rPr>
      <t xml:space="preserve">: A </t>
    </r>
    <r>
      <rPr>
        <b/>
        <sz val="11"/>
        <color theme="1"/>
        <rFont val="Calibri"/>
        <family val="2"/>
        <scheme val="minor"/>
      </rPr>
      <t xml:space="preserve">construction project </t>
    </r>
    <r>
      <rPr>
        <sz val="11"/>
        <color theme="1"/>
        <rFont val="Calibri"/>
        <family val="2"/>
        <scheme val="minor"/>
      </rPr>
      <t>is a project that involves construction work where the cost of the construction work is $250,000 or more.</t>
    </r>
  </si>
  <si>
    <r>
      <rPr>
        <b/>
        <sz val="11"/>
        <color theme="1"/>
        <rFont val="Calibri"/>
        <family val="2"/>
        <scheme val="minor"/>
      </rPr>
      <t xml:space="preserve">There are 3 Approval Levels: </t>
    </r>
    <r>
      <rPr>
        <sz val="11"/>
        <color theme="1"/>
        <rFont val="Calibri"/>
        <family val="2"/>
        <scheme val="minor"/>
      </rPr>
      <t xml:space="preserve">There are 3 different levels of approval which are colour coded in order to be easily identified:
</t>
    </r>
    <r>
      <rPr>
        <b/>
        <sz val="11"/>
        <color theme="1"/>
        <rFont val="Calibri"/>
        <family val="2"/>
        <scheme val="minor"/>
      </rPr>
      <t>1. 'Provisional' approval level (</t>
    </r>
    <r>
      <rPr>
        <b/>
        <sz val="11"/>
        <color rgb="FFFF0000"/>
        <rFont val="Calibri"/>
        <family val="2"/>
        <scheme val="minor"/>
      </rPr>
      <t>Yellow Colour</t>
    </r>
    <r>
      <rPr>
        <b/>
        <sz val="11"/>
        <color theme="1"/>
        <rFont val="Calibri"/>
        <family val="2"/>
        <scheme val="minor"/>
      </rPr>
      <t xml:space="preserve">) </t>
    </r>
    <r>
      <rPr>
        <sz val="11"/>
        <color theme="1"/>
        <rFont val="Calibri"/>
        <family val="2"/>
        <scheme val="minor"/>
      </rPr>
      <t xml:space="preserve">is only a temporarily measure that will be used only in very exceptional circumstances and upon a written request from the responsible City Project/Contract Manager and approval from the Director of the Division. In addition, the provisional approval would still be subject to the 'Satisfactory' approval within </t>
    </r>
    <r>
      <rPr>
        <b/>
        <sz val="11"/>
        <color theme="1"/>
        <rFont val="Calibri"/>
        <family val="2"/>
        <scheme val="minor"/>
      </rPr>
      <t>2 weeks</t>
    </r>
    <r>
      <rPr>
        <sz val="11"/>
        <color theme="1"/>
        <rFont val="Calibri"/>
        <family val="2"/>
        <scheme val="minor"/>
      </rPr>
      <t xml:space="preserve"> of the commencement of the project. The 'Provisional' approval level is only designed to address some urgent commercial needs that may have adverse impacts on the contract/project if not commenced on time. However, </t>
    </r>
    <r>
      <rPr>
        <b/>
        <sz val="11"/>
        <color theme="1"/>
        <rFont val="Calibri"/>
        <family val="2"/>
        <scheme val="minor"/>
      </rPr>
      <t>NO HIGH RISK WORK ACTIVITIES</t>
    </r>
    <r>
      <rPr>
        <sz val="11"/>
        <color theme="1"/>
        <rFont val="Calibri"/>
        <family val="2"/>
        <scheme val="minor"/>
      </rPr>
      <t xml:space="preserve"> shall be carried out during the provisional approval period.</t>
    </r>
    <r>
      <rPr>
        <b/>
        <sz val="11"/>
        <color rgb="FFFF0000"/>
        <rFont val="Calibri"/>
        <family val="2"/>
        <scheme val="minor"/>
      </rPr>
      <t xml:space="preserve"> These Yellow items are mandatory to compete. </t>
    </r>
    <r>
      <rPr>
        <sz val="11"/>
        <color theme="1"/>
        <rFont val="Calibri"/>
        <family val="2"/>
        <scheme val="minor"/>
      </rPr>
      <t xml:space="preserve">
</t>
    </r>
    <r>
      <rPr>
        <b/>
        <sz val="11"/>
        <color theme="1"/>
        <rFont val="Calibri"/>
        <family val="2"/>
        <scheme val="minor"/>
      </rPr>
      <t>2. 'Satisfactory' approval level (</t>
    </r>
    <r>
      <rPr>
        <b/>
        <sz val="11"/>
        <color rgb="FFFF0000"/>
        <rFont val="Calibri"/>
        <family val="2"/>
        <scheme val="minor"/>
      </rPr>
      <t>Amber Colour</t>
    </r>
    <r>
      <rPr>
        <b/>
        <sz val="11"/>
        <color theme="1"/>
        <rFont val="Calibri"/>
        <family val="2"/>
        <scheme val="minor"/>
      </rPr>
      <t>)</t>
    </r>
    <r>
      <rPr>
        <sz val="11"/>
        <color theme="1"/>
        <rFont val="Calibri"/>
        <family val="2"/>
        <scheme val="minor"/>
      </rPr>
      <t xml:space="preserve"> covers all the legal requirements in more detail. This level of approval is required to officially approve the PC's WHSMP.</t>
    </r>
    <r>
      <rPr>
        <b/>
        <sz val="11"/>
        <color rgb="FFFF0000"/>
        <rFont val="Calibri"/>
        <family val="2"/>
        <scheme val="minor"/>
      </rPr>
      <t xml:space="preserve"> These Amber items are mandatory to compete. </t>
    </r>
    <r>
      <rPr>
        <sz val="11"/>
        <color theme="1"/>
        <rFont val="Calibri"/>
        <family val="2"/>
        <scheme val="minor"/>
      </rPr>
      <t xml:space="preserve">
</t>
    </r>
    <r>
      <rPr>
        <b/>
        <sz val="11"/>
        <color theme="1"/>
        <rFont val="Calibri"/>
        <family val="2"/>
        <scheme val="minor"/>
      </rPr>
      <t>3. 'Above Satisfactory' approval level (</t>
    </r>
    <r>
      <rPr>
        <b/>
        <sz val="11"/>
        <color rgb="FFFF0000"/>
        <rFont val="Calibri"/>
        <family val="2"/>
        <scheme val="minor"/>
      </rPr>
      <t>Green Colour</t>
    </r>
    <r>
      <rPr>
        <b/>
        <sz val="11"/>
        <color theme="1"/>
        <rFont val="Calibri"/>
        <family val="2"/>
        <scheme val="minor"/>
      </rPr>
      <t xml:space="preserve">) </t>
    </r>
    <r>
      <rPr>
        <sz val="11"/>
        <color theme="1"/>
        <rFont val="Calibri"/>
        <family val="2"/>
        <scheme val="minor"/>
      </rPr>
      <t xml:space="preserve">is used as a tool to measure and recognise those PCs that meet and exceed the City's minimum requirements. The criteria is that </t>
    </r>
    <r>
      <rPr>
        <b/>
        <sz val="11"/>
        <color theme="1"/>
        <rFont val="Calibri"/>
        <family val="2"/>
        <scheme val="minor"/>
      </rPr>
      <t>over 50%</t>
    </r>
    <r>
      <rPr>
        <sz val="11"/>
        <color theme="1"/>
        <rFont val="Calibri"/>
        <family val="2"/>
        <scheme val="minor"/>
      </rPr>
      <t xml:space="preserve"> of the 'above satisfactory' questions must be satisfactorily answered. </t>
    </r>
    <r>
      <rPr>
        <b/>
        <sz val="11"/>
        <color rgb="FFFF0000"/>
        <rFont val="Calibri"/>
        <family val="2"/>
        <scheme val="minor"/>
      </rPr>
      <t xml:space="preserve">These Green items are optional to compete. </t>
    </r>
  </si>
  <si>
    <r>
      <rPr>
        <b/>
        <sz val="11"/>
        <color theme="1"/>
        <rFont val="Calibri"/>
        <family val="2"/>
        <scheme val="minor"/>
      </rPr>
      <t xml:space="preserve">The principal contractor should consider the types of health and safety incidents that might occur. The WHS management plan should document the actions that will be taken and who will represent the principal contractor. </t>
    </r>
    <r>
      <rPr>
        <sz val="11"/>
        <color theme="1"/>
        <rFont val="Calibri"/>
        <family val="2"/>
        <scheme val="minor"/>
      </rPr>
      <t xml:space="preserve">
The following should be included (covering both the process involved and the person responsible for it):
• arrangements to stabilise and evacuate any injured person after ensuring safety of rescuers
• arrangements for isolating the incident scene
• arrangements for making the workplace safe after the incident
• arrangements for preserving the incident site
• arrangements for notifying the principal contractor
• notification of the relevant regulator and emergency services as necessary
• arrangements for the investigation of an incident.
For more information refer to </t>
    </r>
    <r>
      <rPr>
        <b/>
        <sz val="11"/>
        <color theme="1"/>
        <rFont val="Calibri"/>
        <family val="2"/>
        <scheme val="minor"/>
      </rPr>
      <t>Sections 35 to 39 of Part 3 of the WHS Act</t>
    </r>
    <r>
      <rPr>
        <sz val="11"/>
        <color theme="1"/>
        <rFont val="Calibri"/>
        <family val="2"/>
        <scheme val="minor"/>
      </rPr>
      <t xml:space="preserve">. </t>
    </r>
  </si>
  <si>
    <r>
      <rPr>
        <b/>
        <sz val="11"/>
        <color rgb="FFFF0000"/>
        <rFont val="Calibri"/>
        <family val="2"/>
        <scheme val="minor"/>
      </rPr>
      <t>Regulation 225</t>
    </r>
    <r>
      <rPr>
        <b/>
        <sz val="11"/>
        <color theme="1"/>
        <rFont val="Calibri"/>
        <family val="2"/>
        <scheme val="minor"/>
      </rPr>
      <t>:</t>
    </r>
    <r>
      <rPr>
        <sz val="11"/>
        <color theme="1"/>
        <rFont val="Calibri"/>
        <family val="2"/>
        <scheme val="minor"/>
      </rPr>
      <t xml:space="preserve">
• The person with management or control of a scaffold at a workplace must ensure that the scaffold is not used unless the person receives written confirmation from a</t>
    </r>
    <r>
      <rPr>
        <b/>
        <sz val="11"/>
        <color theme="1"/>
        <rFont val="Calibri"/>
        <family val="2"/>
        <scheme val="minor"/>
      </rPr>
      <t xml:space="preserve"> competent person</t>
    </r>
    <r>
      <rPr>
        <sz val="11"/>
        <color theme="1"/>
        <rFont val="Calibri"/>
        <family val="2"/>
        <scheme val="minor"/>
      </rPr>
      <t xml:space="preserve">, who has inspected the scaffold, that construction of the scaffold has been completed.
•  The person with management or control of a scaffold at a workplace must ensure that the scaffold and its supporting structure are </t>
    </r>
    <r>
      <rPr>
        <b/>
        <sz val="11"/>
        <color theme="1"/>
        <rFont val="Calibri"/>
        <family val="2"/>
        <scheme val="minor"/>
      </rPr>
      <t>inspected</t>
    </r>
    <r>
      <rPr>
        <sz val="11"/>
        <color theme="1"/>
        <rFont val="Calibri"/>
        <family val="2"/>
        <scheme val="minor"/>
      </rPr>
      <t xml:space="preserve"> by a</t>
    </r>
    <r>
      <rPr>
        <b/>
        <sz val="11"/>
        <color theme="1"/>
        <rFont val="Calibri"/>
        <family val="2"/>
        <scheme val="minor"/>
      </rPr>
      <t xml:space="preserve"> competent person: </t>
    </r>
    <r>
      <rPr>
        <sz val="11"/>
        <color theme="1"/>
        <rFont val="Calibri"/>
        <family val="2"/>
        <scheme val="minor"/>
      </rPr>
      <t xml:space="preserve">
(a)  before use of the scaffold is resumed after an incident occurs that may reasonably be expected to affect the stability of the scaffold, and
(b)  before use of the scaffold is resumed after repairs, and
(c)  at least every </t>
    </r>
    <r>
      <rPr>
        <b/>
        <sz val="11"/>
        <color theme="1"/>
        <rFont val="Calibri"/>
        <family val="2"/>
        <scheme val="minor"/>
      </rPr>
      <t>30 days</t>
    </r>
    <r>
      <rPr>
        <sz val="11"/>
        <color theme="1"/>
        <rFont val="Calibri"/>
        <family val="2"/>
        <scheme val="minor"/>
      </rPr>
      <t xml:space="preserve">.
• If an inspection indicates that a </t>
    </r>
    <r>
      <rPr>
        <b/>
        <sz val="11"/>
        <color theme="1"/>
        <rFont val="Calibri"/>
        <family val="2"/>
        <scheme val="minor"/>
      </rPr>
      <t>scaffold</t>
    </r>
    <r>
      <rPr>
        <sz val="11"/>
        <color theme="1"/>
        <rFont val="Calibri"/>
        <family val="2"/>
        <scheme val="minor"/>
      </rPr>
      <t xml:space="preserve"> at a workplace or its </t>
    </r>
    <r>
      <rPr>
        <b/>
        <sz val="11"/>
        <color theme="1"/>
        <rFont val="Calibri"/>
        <family val="2"/>
        <scheme val="minor"/>
      </rPr>
      <t>supporting structure</t>
    </r>
    <r>
      <rPr>
        <sz val="11"/>
        <color theme="1"/>
        <rFont val="Calibri"/>
        <family val="2"/>
        <scheme val="minor"/>
      </rPr>
      <t xml:space="preserve"> creates a risk to health or safety, the person with management or control of the scaffold must ensure that:
(a)  any necessary repairs, alterations and additions are made or carried out, and
(b)  the scaffold and its supporting structure are inspected again by a competent person before use of the scaffold is resumed.
• The person with management or control of a scaffold at a workplace must ensure that </t>
    </r>
    <r>
      <rPr>
        <b/>
        <sz val="11"/>
        <color theme="1"/>
        <rFont val="Calibri"/>
        <family val="2"/>
        <scheme val="minor"/>
      </rPr>
      <t>unauthorised access</t>
    </r>
    <r>
      <rPr>
        <sz val="11"/>
        <color theme="1"/>
        <rFont val="Calibri"/>
        <family val="2"/>
        <scheme val="minor"/>
      </rPr>
      <t xml:space="preserve"> to the scaffold is prevented while the scaffold is incomplete or unattended.
The risks associated with being hit by</t>
    </r>
    <r>
      <rPr>
        <b/>
        <sz val="11"/>
        <color theme="1"/>
        <rFont val="Calibri"/>
        <family val="2"/>
        <scheme val="minor"/>
      </rPr>
      <t xml:space="preserve"> falling objects </t>
    </r>
    <r>
      <rPr>
        <sz val="11"/>
        <color theme="1"/>
        <rFont val="Calibri"/>
        <family val="2"/>
        <scheme val="minor"/>
      </rPr>
      <t xml:space="preserve">should be identified and adequately managed. </t>
    </r>
  </si>
  <si>
    <r>
      <rPr>
        <b/>
        <sz val="11"/>
        <color rgb="FFFF0000"/>
        <rFont val="Calibri"/>
        <family val="2"/>
        <scheme val="minor"/>
      </rPr>
      <t>Regulation 42</t>
    </r>
    <r>
      <rPr>
        <sz val="11"/>
        <color theme="1"/>
        <rFont val="Calibri"/>
        <family val="2"/>
        <scheme val="minor"/>
      </rPr>
      <t xml:space="preserve">: A PCBU </t>
    </r>
    <r>
      <rPr>
        <b/>
        <sz val="11"/>
        <color theme="1"/>
        <rFont val="Calibri"/>
        <family val="2"/>
        <scheme val="minor"/>
      </rPr>
      <t>must</t>
    </r>
    <r>
      <rPr>
        <sz val="11"/>
        <color theme="1"/>
        <rFont val="Calibri"/>
        <family val="2"/>
        <scheme val="minor"/>
      </rPr>
      <t xml:space="preserve"> ensure for provision of first aid equipment for the workplace, and that each worker at the workplace has access to the equipment, and access to facilities for the administration of first aid as well as, access to persons trained to administer first aid.
The following should be included (covering both the process involved and the person responsible for it):
• the facilities and first aid equipment that will be provided by the PC
• arrangements for training in first aid
• first aid equipment that will be provided by contractors and subcontractors.
For requirements on workplace first aid arrangements refer to </t>
    </r>
    <r>
      <rPr>
        <b/>
        <sz val="11"/>
        <color theme="1"/>
        <rFont val="Calibri"/>
        <family val="2"/>
        <scheme val="minor"/>
      </rPr>
      <t xml:space="preserve">"First aid in the workplace code of practice", July 2015. </t>
    </r>
  </si>
  <si>
    <t>No. of Not-passed by City (N + Partial)</t>
  </si>
  <si>
    <t>City's Pass Rate (%)</t>
  </si>
  <si>
    <t xml:space="preserve"> City's Assessment (%)</t>
  </si>
  <si>
    <t xml:space="preserve"> City's Assessment </t>
  </si>
  <si>
    <r>
      <t xml:space="preserve"> </t>
    </r>
    <r>
      <rPr>
        <b/>
        <i/>
        <sz val="11"/>
        <rFont val="Calibri"/>
        <family val="2"/>
        <scheme val="minor"/>
      </rPr>
      <t>• Managing Risks -</t>
    </r>
    <r>
      <rPr>
        <i/>
        <sz val="11"/>
        <rFont val="Calibri"/>
        <family val="2"/>
        <scheme val="minor"/>
      </rPr>
      <t xml:space="preserve"> Identifying hazards, assessing the risks and controlling the risks </t>
    </r>
    <r>
      <rPr>
        <i/>
        <u/>
        <sz val="11"/>
        <rFont val="Calibri"/>
        <family val="2"/>
        <scheme val="minor"/>
      </rPr>
      <t>NOTE:</t>
    </r>
    <r>
      <rPr>
        <i/>
        <sz val="11"/>
        <rFont val="Calibri"/>
        <family val="2"/>
        <scheme val="minor"/>
      </rPr>
      <t xml:space="preserve"> The PC needs to demonstrate that they have an adequate system of work in place to manage WHS risks. </t>
    </r>
  </si>
  <si>
    <r>
      <t xml:space="preserve">The PC is required to provide accurate, relevant and correct information in this review form regarding the PC's </t>
    </r>
    <r>
      <rPr>
        <b/>
        <sz val="11"/>
        <color theme="1"/>
        <rFont val="Calibri"/>
        <family val="2"/>
        <scheme val="minor"/>
      </rPr>
      <t>Project-Specific Work Health and Safety Management Plan (WHSMP)</t>
    </r>
    <r>
      <rPr>
        <sz val="11"/>
        <color theme="1"/>
        <rFont val="Calibri"/>
        <family val="2"/>
        <scheme val="minor"/>
      </rPr>
      <t xml:space="preserve">. Satisfactory completion of this form will significantly facilitate the process of reviewing, assessing and approving the PC's WHSMP. 
The PC's WHSMP must comply with the requirements of the </t>
    </r>
    <r>
      <rPr>
        <b/>
        <sz val="11"/>
        <color theme="1"/>
        <rFont val="Calibri"/>
        <family val="2"/>
        <scheme val="minor"/>
      </rPr>
      <t>Construction Work Codes of Practice 2014 July ('The Code')</t>
    </r>
    <r>
      <rPr>
        <sz val="11"/>
        <color theme="1"/>
        <rFont val="Calibri"/>
        <family val="2"/>
        <scheme val="minor"/>
      </rPr>
      <t xml:space="preserve"> and applicable legislative requirements. In addition, this Code should be read in conjunction with </t>
    </r>
    <r>
      <rPr>
        <b/>
        <sz val="11"/>
        <color theme="1"/>
        <rFont val="Calibri"/>
        <family val="2"/>
        <scheme val="minor"/>
      </rPr>
      <t xml:space="preserve">other codes of practice </t>
    </r>
    <r>
      <rPr>
        <sz val="11"/>
        <color theme="1"/>
        <rFont val="Calibri"/>
        <family val="2"/>
        <scheme val="minor"/>
      </rPr>
      <t xml:space="preserve">on specific hazards and control measures relevant to the construction industry including:
</t>
    </r>
    <r>
      <rPr>
        <b/>
        <sz val="11"/>
        <color theme="1"/>
        <rFont val="Calibri"/>
        <family val="2"/>
        <scheme val="minor"/>
      </rPr>
      <t>• Demolition work
• Excavation work
• Managing the risk of falls at workplaces
• Managing noise and preventing hearing loss at work
• Preventing falls in housing construction
• Confined spaces
• Hazardous manual tasks
• Safe design of structures
• Managing the work environment and facilities
• Managing electrical risks in the workplace
• How to manage and control asbestos in the workplace
• How to safely remove asbestos
• How  to manage work health and safety risks</t>
    </r>
  </si>
  <si>
    <r>
      <t xml:space="preserve">The following </t>
    </r>
    <r>
      <rPr>
        <b/>
        <sz val="11"/>
        <color theme="1"/>
        <rFont val="Calibri"/>
        <family val="2"/>
        <scheme val="minor"/>
      </rPr>
      <t>18 High Risk Construction Work Activities</t>
    </r>
    <r>
      <rPr>
        <sz val="11"/>
        <color theme="1"/>
        <rFont val="Calibri"/>
        <family val="2"/>
        <scheme val="minor"/>
      </rPr>
      <t xml:space="preserve"> are based on the </t>
    </r>
    <r>
      <rPr>
        <b/>
        <sz val="11"/>
        <color rgb="FFFF0000"/>
        <rFont val="Calibri"/>
        <family val="2"/>
        <scheme val="minor"/>
      </rPr>
      <t xml:space="preserve">WHS Regulation 291 </t>
    </r>
    <r>
      <rPr>
        <sz val="11"/>
        <color theme="1"/>
        <rFont val="Calibri"/>
        <family val="2"/>
        <scheme val="minor"/>
      </rPr>
      <t>that provides a list of construction work that is considered to be high risk for the purposes of the WHS Regulations. It is construction work for which a safe work method statement</t>
    </r>
    <r>
      <rPr>
        <b/>
        <sz val="11"/>
        <color theme="1"/>
        <rFont val="Calibri"/>
        <family val="2"/>
        <scheme val="minor"/>
      </rPr>
      <t xml:space="preserve"> (SWMS)</t>
    </r>
    <r>
      <rPr>
        <sz val="11"/>
        <color theme="1"/>
        <rFont val="Calibri"/>
        <family val="2"/>
        <scheme val="minor"/>
      </rPr>
      <t xml:space="preserve"> is required. 
The PC is required to identify all the applicable </t>
    </r>
    <r>
      <rPr>
        <b/>
        <sz val="11"/>
        <color theme="1"/>
        <rFont val="Calibri"/>
        <family val="2"/>
        <scheme val="minor"/>
      </rPr>
      <t xml:space="preserve">high risk construction work activities </t>
    </r>
    <r>
      <rPr>
        <sz val="11"/>
        <color theme="1"/>
        <rFont val="Calibri"/>
        <family val="2"/>
        <scheme val="minor"/>
      </rPr>
      <t xml:space="preserve">that will take place during the construction life cycle of the project and include them in its </t>
    </r>
    <r>
      <rPr>
        <b/>
        <sz val="11"/>
        <color theme="1"/>
        <rFont val="Calibri"/>
        <family val="2"/>
        <scheme val="minor"/>
      </rPr>
      <t>WHSMP</t>
    </r>
    <r>
      <rPr>
        <sz val="11"/>
        <color theme="1"/>
        <rFont val="Calibri"/>
        <family val="2"/>
        <scheme val="minor"/>
      </rPr>
      <t xml:space="preserve">. 
All </t>
    </r>
    <r>
      <rPr>
        <b/>
        <sz val="11"/>
        <color theme="1"/>
        <rFont val="Calibri"/>
        <family val="2"/>
        <scheme val="minor"/>
      </rPr>
      <t>18 high risk construction work activities</t>
    </r>
    <r>
      <rPr>
        <sz val="11"/>
        <color theme="1"/>
        <rFont val="Calibri"/>
        <family val="2"/>
        <scheme val="minor"/>
      </rPr>
      <t xml:space="preserve"> are included in this section (Section B). Please select </t>
    </r>
    <r>
      <rPr>
        <b/>
        <sz val="11"/>
        <color theme="1"/>
        <rFont val="Calibri"/>
        <family val="2"/>
        <scheme val="minor"/>
      </rPr>
      <t>"Y"</t>
    </r>
    <r>
      <rPr>
        <sz val="11"/>
        <color theme="1"/>
        <rFont val="Calibri"/>
        <family val="2"/>
        <scheme val="minor"/>
      </rPr>
      <t xml:space="preserve"> (For Yes) or </t>
    </r>
    <r>
      <rPr>
        <b/>
        <sz val="11"/>
        <color theme="1"/>
        <rFont val="Calibri"/>
        <family val="2"/>
        <scheme val="minor"/>
      </rPr>
      <t xml:space="preserve">"NA" </t>
    </r>
    <r>
      <rPr>
        <sz val="11"/>
        <color theme="1"/>
        <rFont val="Calibri"/>
        <family val="2"/>
        <scheme val="minor"/>
      </rPr>
      <t xml:space="preserve">(For Not Applicable) and provide a brief summary regarding the applicable type of work, name of the contractor(s) that will be carrying out the work and the title of the applicable SWMS (if known at this stage). </t>
    </r>
    <r>
      <rPr>
        <sz val="11"/>
        <color theme="1"/>
        <rFont val="Calibri"/>
        <family val="2"/>
        <scheme val="minor"/>
      </rPr>
      <t xml:space="preserve">
</t>
    </r>
    <r>
      <rPr>
        <b/>
        <sz val="11"/>
        <color rgb="FFFF0000"/>
        <rFont val="Calibri"/>
        <family val="2"/>
        <scheme val="minor"/>
      </rPr>
      <t>Regulation 289</t>
    </r>
    <r>
      <rPr>
        <b/>
        <sz val="11"/>
        <color theme="1"/>
        <rFont val="Calibri"/>
        <family val="2"/>
        <scheme val="minor"/>
      </rPr>
      <t>:</t>
    </r>
    <r>
      <rPr>
        <sz val="11"/>
        <color theme="1"/>
        <rFont val="Calibri"/>
        <family val="2"/>
        <scheme val="minor"/>
      </rPr>
      <t xml:space="preserve"> "Construction work" is defined as any work carried out in connection with the construction, alteration, conversion, fitting-out, commissioning, renovation, repair, maintenance, refurbishment, demolition, decommissioning or dismantling of a structure. 
Construction work can be commercial, civil or housing construction. Refer to the WHS Regulations and the 'Introduction' section of the</t>
    </r>
    <r>
      <rPr>
        <b/>
        <sz val="11"/>
        <color theme="1"/>
        <rFont val="Calibri"/>
        <family val="2"/>
        <scheme val="minor"/>
      </rPr>
      <t xml:space="preserve"> Construction Work Codes of Practice 2014 July ('The Code')</t>
    </r>
    <r>
      <rPr>
        <sz val="11"/>
        <color theme="1"/>
        <rFont val="Calibri"/>
        <family val="2"/>
        <scheme val="minor"/>
      </rPr>
      <t xml:space="preserve"> for various definitions relating to construction work such as 'construction work', 'construction project', 'structure', 'high risk construction work', etc. 
</t>
    </r>
  </si>
  <si>
    <r>
      <rPr>
        <b/>
        <sz val="11"/>
        <color theme="1"/>
        <rFont val="Calibri"/>
        <family val="2"/>
        <scheme val="minor"/>
      </rPr>
      <t>Consultation is a legal requirement</t>
    </r>
    <r>
      <rPr>
        <sz val="11"/>
        <color theme="1"/>
        <rFont val="Calibri"/>
        <family val="2"/>
        <scheme val="minor"/>
      </rPr>
      <t xml:space="preserve"> and an essential part of managing health and safety when carrying out construction work. 
Principal contractors for a construction project have specific duties under the WHS Regulations to include arrangements in their WHS management plan that outline how PCBUs at the workplace will consult, cooperate and coordinate activities between each other. 
</t>
    </r>
    <r>
      <rPr>
        <b/>
        <sz val="11"/>
        <color rgb="FFFF0000"/>
        <rFont val="Calibri"/>
        <family val="2"/>
        <scheme val="minor"/>
      </rPr>
      <t>Section 46 of the Act</t>
    </r>
    <r>
      <rPr>
        <b/>
        <sz val="11"/>
        <color theme="1"/>
        <rFont val="Calibri"/>
        <family val="2"/>
        <scheme val="minor"/>
      </rPr>
      <t xml:space="preserve">: </t>
    </r>
    <r>
      <rPr>
        <sz val="11"/>
        <color theme="1"/>
        <rFont val="Calibri"/>
        <family val="2"/>
        <scheme val="minor"/>
      </rPr>
      <t xml:space="preserve">If more than one person has a duty in relation to the same matter under this Act, each person with the duty must, so far as is reasonably practicable, </t>
    </r>
    <r>
      <rPr>
        <b/>
        <sz val="11"/>
        <color theme="1"/>
        <rFont val="Calibri"/>
        <family val="2"/>
        <scheme val="minor"/>
      </rPr>
      <t xml:space="preserve">consult, co-operate and co-ordinate </t>
    </r>
    <r>
      <rPr>
        <sz val="11"/>
        <color theme="1"/>
        <rFont val="Calibri"/>
        <family val="2"/>
        <scheme val="minor"/>
      </rPr>
      <t xml:space="preserve">activities with all other persons who have a duty in relation to the same matter.
</t>
    </r>
    <r>
      <rPr>
        <b/>
        <sz val="11"/>
        <color rgb="FFFF0000"/>
        <rFont val="Calibri"/>
        <family val="2"/>
        <scheme val="minor"/>
      </rPr>
      <t>Section 47 of the Act</t>
    </r>
    <r>
      <rPr>
        <sz val="11"/>
        <color theme="1"/>
        <rFont val="Calibri"/>
        <family val="2"/>
        <scheme val="minor"/>
      </rPr>
      <t xml:space="preserve"> requires the PCBU to </t>
    </r>
    <r>
      <rPr>
        <b/>
        <sz val="11"/>
        <color theme="1"/>
        <rFont val="Calibri"/>
        <family val="2"/>
        <scheme val="minor"/>
      </rPr>
      <t>consult</t>
    </r>
    <r>
      <rPr>
        <sz val="11"/>
        <color theme="1"/>
        <rFont val="Calibri"/>
        <family val="2"/>
        <scheme val="minor"/>
      </rPr>
      <t xml:space="preserve">, so far as is reasonably practicable, with workers who carry out work for them who are (or are likely to be) directly affected by a work health and safety matter.
</t>
    </r>
    <r>
      <rPr>
        <b/>
        <sz val="11"/>
        <color rgb="FFFF0000"/>
        <rFont val="Calibri"/>
        <family val="2"/>
        <scheme val="minor"/>
      </rPr>
      <t>Section 48 of the Act</t>
    </r>
    <r>
      <rPr>
        <b/>
        <sz val="11"/>
        <color theme="1"/>
        <rFont val="Calibri"/>
        <family val="2"/>
        <scheme val="minor"/>
      </rPr>
      <t>:</t>
    </r>
    <r>
      <rPr>
        <sz val="11"/>
        <color theme="1"/>
        <rFont val="Calibri"/>
        <family val="2"/>
        <scheme val="minor"/>
      </rPr>
      <t xml:space="preserve"> If the workers are represented by a health and safety representative, the consultation must involve that representative.</t>
    </r>
  </si>
  <si>
    <r>
      <t xml:space="preserve">As part of the  risk management process the potential for </t>
    </r>
    <r>
      <rPr>
        <b/>
        <sz val="11"/>
        <color theme="1"/>
        <rFont val="Calibri"/>
        <family val="2"/>
        <scheme val="minor"/>
      </rPr>
      <t xml:space="preserve">electric shock </t>
    </r>
    <r>
      <rPr>
        <sz val="11"/>
        <color theme="1"/>
        <rFont val="Calibri"/>
        <family val="2"/>
        <scheme val="minor"/>
      </rPr>
      <t xml:space="preserve">as well as </t>
    </r>
    <r>
      <rPr>
        <b/>
        <sz val="11"/>
        <color theme="1"/>
        <rFont val="Calibri"/>
        <family val="2"/>
        <scheme val="minor"/>
      </rPr>
      <t>static electricity</t>
    </r>
    <r>
      <rPr>
        <sz val="11"/>
        <color theme="1"/>
        <rFont val="Calibri"/>
        <family val="2"/>
        <scheme val="minor"/>
      </rPr>
      <t xml:space="preserve"> must be identified and controlled. This may include, but not limited to, overhead power lines, underground electrical cables, energised electrical installations or services, electrically powered tools, etc. 
In controlling electrical hazards, safety switches or residual current devices</t>
    </r>
    <r>
      <rPr>
        <b/>
        <sz val="11"/>
        <color theme="1"/>
        <rFont val="Calibri"/>
        <family val="2"/>
        <scheme val="minor"/>
      </rPr>
      <t xml:space="preserve"> (RCD) </t>
    </r>
    <r>
      <rPr>
        <sz val="11"/>
        <color theme="1"/>
        <rFont val="Calibri"/>
        <family val="2"/>
        <scheme val="minor"/>
      </rPr>
      <t>should be used to minimise the risk of electric shock. 
Ensuring electrical testing are conducted on regular basis or as required such as: 
• periodical testing and tagging of electrical leads
• testing electrical installations
• testing electrical wiring and connections</t>
    </r>
    <r>
      <rPr>
        <b/>
        <sz val="11"/>
        <color theme="1"/>
        <rFont val="Calibri"/>
        <family val="2"/>
        <scheme val="minor"/>
      </rPr>
      <t xml:space="preserve">
</t>
    </r>
    <r>
      <rPr>
        <b/>
        <sz val="11"/>
        <color rgb="FFFF0000"/>
        <rFont val="Calibri"/>
        <family val="2"/>
        <scheme val="minor"/>
      </rPr>
      <t>Regulation 40</t>
    </r>
    <r>
      <rPr>
        <b/>
        <sz val="11"/>
        <color theme="1"/>
        <rFont val="Calibri"/>
        <family val="2"/>
        <scheme val="minor"/>
      </rPr>
      <t>:</t>
    </r>
    <r>
      <rPr>
        <sz val="11"/>
        <color theme="1"/>
        <rFont val="Calibri"/>
        <family val="2"/>
        <scheme val="minor"/>
      </rPr>
      <t xml:space="preserve"> A PCBU must ensure, so far as is reasonably practicable, that:
... work in relation to or near essential services (such as gas,</t>
    </r>
    <r>
      <rPr>
        <b/>
        <sz val="11"/>
        <color theme="1"/>
        <rFont val="Calibri"/>
        <family val="2"/>
        <scheme val="minor"/>
      </rPr>
      <t xml:space="preserve"> electricity</t>
    </r>
    <r>
      <rPr>
        <sz val="11"/>
        <color theme="1"/>
        <rFont val="Calibri"/>
        <family val="2"/>
        <scheme val="minor"/>
      </rPr>
      <t xml:space="preserve">, water, sewerage and telecommunications) do not affect the health and safety of persons at the workplace... 
</t>
    </r>
    <r>
      <rPr>
        <b/>
        <sz val="11"/>
        <color rgb="FFFF0000"/>
        <rFont val="Calibri"/>
        <family val="2"/>
        <scheme val="minor"/>
      </rPr>
      <t>Regulation 166: (1)</t>
    </r>
    <r>
      <rPr>
        <sz val="11"/>
        <color theme="1"/>
        <rFont val="Calibri"/>
        <family val="2"/>
        <scheme val="minor"/>
      </rPr>
      <t xml:space="preserve"> A PCBU at a workplace must ensure, so far as is reasonably practicable, that no person, plant or thing at the workplace comes within an unsafe distance of an overhead or underground electric line.
</t>
    </r>
    <r>
      <rPr>
        <b/>
        <sz val="11"/>
        <color theme="1"/>
        <rFont val="Calibri"/>
        <family val="2"/>
        <scheme val="minor"/>
      </rPr>
      <t xml:space="preserve">(2) </t>
    </r>
    <r>
      <rPr>
        <sz val="11"/>
        <color theme="1"/>
        <rFont val="Calibri"/>
        <family val="2"/>
        <scheme val="minor"/>
      </rPr>
      <t xml:space="preserve"> If it is not reasonably practicable to ensure the safe distance of a person, plant or thing from an overhead or underground electric line, the person conducting the business or undertaking at the workplace must ensure that:
(a)  a risk assessment is conducted in relation to the proposed work, and
(b)  control measures implemented are consistent with:
(i)  the risk assessment, and
(ii)  if an electricity supply authority is responsible for the electric line, any requirements of the authority.</t>
    </r>
  </si>
  <si>
    <r>
      <t xml:space="preserve">The purpose of this question is to identify </t>
    </r>
    <r>
      <rPr>
        <b/>
        <sz val="11"/>
        <color theme="1"/>
        <rFont val="Calibri"/>
        <family val="2"/>
        <scheme val="minor"/>
      </rPr>
      <t>who is responsible</t>
    </r>
    <r>
      <rPr>
        <sz val="11"/>
        <color theme="1"/>
        <rFont val="Calibri"/>
        <family val="2"/>
        <scheme val="minor"/>
      </rPr>
      <t xml:space="preserve"> for the identification and implementation of all the required approvals, and that this responsibility is clearly stated in the PC’s WHSMP. It is NOT the intention of this question to identify all the applicable approvals for this project as these are usually included in the </t>
    </r>
    <r>
      <rPr>
        <b/>
        <sz val="11"/>
        <color theme="1"/>
        <rFont val="Calibri"/>
        <family val="2"/>
        <scheme val="minor"/>
      </rPr>
      <t>'Contract Preliminaries &amp; General Requirements'</t>
    </r>
    <r>
      <rPr>
        <sz val="11"/>
        <color theme="1"/>
        <rFont val="Calibri"/>
        <family val="2"/>
        <scheme val="minor"/>
      </rPr>
      <t xml:space="preserve"> document under the heading of</t>
    </r>
    <r>
      <rPr>
        <b/>
        <sz val="11"/>
        <color theme="1"/>
        <rFont val="Calibri"/>
        <family val="2"/>
        <scheme val="minor"/>
      </rPr>
      <t xml:space="preserve"> 'Legislative Requirements</t>
    </r>
    <r>
      <rPr>
        <sz val="11"/>
        <color theme="1"/>
        <rFont val="Calibri"/>
        <family val="2"/>
        <scheme val="minor"/>
      </rPr>
      <t>'.</t>
    </r>
  </si>
  <si>
    <r>
      <t xml:space="preserve">The person responsible for carrying out the high risk construction work is best placed to prepare the </t>
    </r>
    <r>
      <rPr>
        <b/>
        <sz val="11"/>
        <color theme="1"/>
        <rFont val="Calibri"/>
        <family val="2"/>
        <scheme val="minor"/>
      </rPr>
      <t>SWMS in consultation with workers</t>
    </r>
    <r>
      <rPr>
        <sz val="11"/>
        <color theme="1"/>
        <rFont val="Calibri"/>
        <family val="2"/>
        <scheme val="minor"/>
      </rPr>
      <t xml:space="preserve"> who will be directly engaged in the high risk construction work. This person understands the work being carried out, is responsible for providing training, instruction and supervision to the workers undertaking the work and can ensure the SWMS is implemented, monitored and reviewed correctly. If more than one person has the duty to ensure a SWMS is or has been prepared, they must consult with each other to co-ordinate who will be responsible for actually preparing it. </t>
    </r>
  </si>
  <si>
    <r>
      <rPr>
        <b/>
        <sz val="11"/>
        <color rgb="FFFF0000"/>
        <rFont val="Calibri"/>
        <family val="2"/>
        <scheme val="minor"/>
      </rPr>
      <t>Regulation 39</t>
    </r>
    <r>
      <rPr>
        <b/>
        <sz val="11"/>
        <color theme="1"/>
        <rFont val="Calibri"/>
        <family val="2"/>
        <scheme val="minor"/>
      </rPr>
      <t>:</t>
    </r>
    <r>
      <rPr>
        <sz val="11"/>
        <color theme="1"/>
        <rFont val="Calibri"/>
        <family val="2"/>
        <scheme val="minor"/>
      </rPr>
      <t xml:space="preserve"> A PCBU must ensure that information, training and instruction provided to a worker is suitable and adequate, having regard to:
• the nature of the work carried out by the worker
• the nature of the risks associated with the work at the time of the information, training and instruction, and
• the control measures implemented.
The training provided must be readily understandable by any person to whom it is provided.</t>
    </r>
  </si>
  <si>
    <r>
      <rPr>
        <b/>
        <sz val="11"/>
        <color rgb="FFFF0000"/>
        <rFont val="Calibri"/>
        <family val="2"/>
        <scheme val="minor"/>
      </rPr>
      <t>Regulation 297</t>
    </r>
    <r>
      <rPr>
        <b/>
        <sz val="11"/>
        <color theme="1"/>
        <rFont val="Calibri"/>
        <family val="2"/>
        <scheme val="minor"/>
      </rPr>
      <t>:</t>
    </r>
    <r>
      <rPr>
        <sz val="11"/>
        <color theme="1"/>
        <rFont val="Calibri"/>
        <family val="2"/>
        <scheme val="minor"/>
      </rPr>
      <t xml:space="preserve"> A PCBU must manage risks associated with the carrying out of construction work. 
</t>
    </r>
    <r>
      <rPr>
        <b/>
        <sz val="11"/>
        <color rgb="FFFF0000"/>
        <rFont val="Calibri"/>
        <family val="2"/>
        <scheme val="minor"/>
      </rPr>
      <t>Regulation 300</t>
    </r>
    <r>
      <rPr>
        <b/>
        <sz val="11"/>
        <color theme="1"/>
        <rFont val="Calibri"/>
        <family val="2"/>
        <scheme val="minor"/>
      </rPr>
      <t xml:space="preserve">: </t>
    </r>
    <r>
      <rPr>
        <sz val="11"/>
        <color theme="1"/>
        <rFont val="Calibri"/>
        <family val="2"/>
        <scheme val="minor"/>
      </rPr>
      <t xml:space="preserve">A PCBU that includes the carrying out of high risk construction work must put in place arrangements for ensuring that high risk construction work is carried out in accordance with the </t>
    </r>
    <r>
      <rPr>
        <b/>
        <sz val="11"/>
        <color theme="1"/>
        <rFont val="Calibri"/>
        <family val="2"/>
        <scheme val="minor"/>
      </rPr>
      <t>SWMS</t>
    </r>
    <r>
      <rPr>
        <sz val="11"/>
        <color theme="1"/>
        <rFont val="Calibri"/>
        <family val="2"/>
        <scheme val="minor"/>
      </rPr>
      <t xml:space="preserve"> for the work.
A SWMS is a written document that sets out the high risk construction work activities to be carried out at a workplace, the hazards and risks arising from these activities and the measures to be put in place to control the risks. Its primary purpose is to help supervisors and workers implement and monitor the control measures established at the workplace to ensure high risk construction work is carried out safely. A safe work method statements (SWMS) is required for the </t>
    </r>
    <r>
      <rPr>
        <b/>
        <sz val="11"/>
        <color theme="1"/>
        <rFont val="Calibri"/>
        <family val="2"/>
        <scheme val="minor"/>
      </rPr>
      <t xml:space="preserve">18 high risk construction work activities </t>
    </r>
    <r>
      <rPr>
        <sz val="11"/>
        <color theme="1"/>
        <rFont val="Calibri"/>
        <family val="2"/>
        <scheme val="minor"/>
      </rPr>
      <t xml:space="preserve">defined in the WHS Regulations. 
The WHSMP must include details of the arrangements for the preparation, collection and any assessment/approval, monitoring and review of SWMS at the workplace. A PCBU must prepare a SWMS – or ensure a SWMS has been prepared – before high risk construction work starts. The PC should check the subcontractor’s work procedures and any SWMS (if relevant) to ensure risks associated with the work are addressed and then visit the site as necessary to verify the work is being carried out safely.
</t>
    </r>
    <r>
      <rPr>
        <u/>
        <sz val="11"/>
        <color theme="1"/>
        <rFont val="Calibri"/>
        <family val="2"/>
        <scheme val="minor"/>
      </rPr>
      <t>Note:</t>
    </r>
    <r>
      <rPr>
        <sz val="11"/>
        <color theme="1"/>
        <rFont val="Calibri"/>
        <family val="2"/>
        <scheme val="minor"/>
      </rPr>
      <t xml:space="preserve"> A generic SWMS may be prepared and used for high risk construction work activities that are carried out on a regular basis. However, a generic SWMS must be reviewed to take into account the hazards and risks for the specific workplace and be revised as necessary.
</t>
    </r>
    <r>
      <rPr>
        <b/>
        <sz val="11"/>
        <color rgb="FFFF0000"/>
        <rFont val="Calibri"/>
        <family val="2"/>
        <scheme val="minor"/>
      </rPr>
      <t xml:space="preserve">Regulation 299(2) </t>
    </r>
    <r>
      <rPr>
        <sz val="11"/>
        <color theme="1"/>
        <rFont val="Calibri"/>
        <family val="2"/>
        <scheme val="minor"/>
      </rPr>
      <t xml:space="preserve">- A SWMS must:
• identify the work that is high risk construction work, and
• specify hazards relating to the high risk construction work and risks to health and safety associated with those hazards, and
• describe the measures to be implemented to control the risks, and
• describe how the control measures are to be implemented, monitored and reviewed'.
</t>
    </r>
    <r>
      <rPr>
        <b/>
        <sz val="11"/>
        <color rgb="FFFF0000"/>
        <rFont val="Calibri"/>
        <family val="2"/>
        <scheme val="minor"/>
      </rPr>
      <t>Regulation 37</t>
    </r>
    <r>
      <rPr>
        <b/>
        <sz val="11"/>
        <color theme="1"/>
        <rFont val="Calibri"/>
        <family val="2"/>
        <scheme val="minor"/>
      </rPr>
      <t>:</t>
    </r>
    <r>
      <rPr>
        <sz val="11"/>
        <color theme="1"/>
        <rFont val="Calibri"/>
        <family val="2"/>
        <scheme val="minor"/>
      </rPr>
      <t xml:space="preserve"> Implemented control measures must be maintained to ensure they are fit for purpose, suitable for the nature and duration of the work, and are installed, set up and used correctly. 
</t>
    </r>
    <r>
      <rPr>
        <b/>
        <sz val="11"/>
        <color rgb="FFFF0000"/>
        <rFont val="Calibri"/>
        <family val="2"/>
        <scheme val="minor"/>
      </rPr>
      <t>Regulation 38</t>
    </r>
    <r>
      <rPr>
        <b/>
        <sz val="11"/>
        <color theme="1"/>
        <rFont val="Calibri"/>
        <family val="2"/>
        <scheme val="minor"/>
      </rPr>
      <t>:</t>
    </r>
    <r>
      <rPr>
        <sz val="11"/>
        <color theme="1"/>
        <rFont val="Calibri"/>
        <family val="2"/>
        <scheme val="minor"/>
      </rPr>
      <t xml:space="preserve"> You must review your control measures and, if necessary, revise them:
• when the control measure is not effective in controlling the risk
• before a change at the workplace that is likely to give rise to a new or different health and safety risk that the control measure may not effectively control
• if a new relevant hazard or risk is identified
• if the results of consultation indicate that a review is necessary, or
• if a health and safety representative requests a review.</t>
    </r>
  </si>
  <si>
    <t>C11 cont</t>
  </si>
  <si>
    <r>
      <rPr>
        <b/>
        <sz val="11"/>
        <color rgb="FFFF0000"/>
        <rFont val="Calibri"/>
        <family val="2"/>
        <scheme val="minor"/>
      </rPr>
      <t>Regulation 299: (1)</t>
    </r>
    <r>
      <rPr>
        <b/>
        <sz val="11"/>
        <color theme="1"/>
        <rFont val="Calibri"/>
        <family val="2"/>
        <scheme val="minor"/>
      </rPr>
      <t>:</t>
    </r>
    <r>
      <rPr>
        <sz val="11"/>
        <color theme="1"/>
        <rFont val="Calibri"/>
        <family val="2"/>
        <scheme val="minor"/>
      </rPr>
      <t xml:space="preserve"> A person conducting a business or undertaking (PCBU) that includes the carrying out of </t>
    </r>
    <r>
      <rPr>
        <b/>
        <sz val="11"/>
        <color theme="1"/>
        <rFont val="Calibri"/>
        <family val="2"/>
        <scheme val="minor"/>
      </rPr>
      <t>high risk construction work</t>
    </r>
    <r>
      <rPr>
        <sz val="11"/>
        <color theme="1"/>
        <rFont val="Calibri"/>
        <family val="2"/>
        <scheme val="minor"/>
      </rPr>
      <t xml:space="preserve"> must, before high risk construction work commences, ensure that a safe work method statement (SWMS) for the proposed work: </t>
    </r>
    <r>
      <rPr>
        <b/>
        <sz val="11"/>
        <color theme="1"/>
        <rFont val="Calibri"/>
        <family val="2"/>
        <scheme val="minor"/>
      </rPr>
      <t>(a)</t>
    </r>
    <r>
      <rPr>
        <sz val="11"/>
        <color theme="1"/>
        <rFont val="Calibri"/>
        <family val="2"/>
        <scheme val="minor"/>
      </rPr>
      <t xml:space="preserve"> is prepared, or (b) has already been prepared by another person.
</t>
    </r>
    <r>
      <rPr>
        <b/>
        <sz val="11"/>
        <color theme="1"/>
        <rFont val="Calibri"/>
        <family val="2"/>
        <scheme val="minor"/>
      </rPr>
      <t xml:space="preserve">(2) </t>
    </r>
    <r>
      <rPr>
        <sz val="11"/>
        <color theme="1"/>
        <rFont val="Calibri"/>
        <family val="2"/>
        <scheme val="minor"/>
      </rPr>
      <t xml:space="preserve">A safe work method statement must: </t>
    </r>
    <r>
      <rPr>
        <b/>
        <sz val="11"/>
        <color theme="1"/>
        <rFont val="Calibri"/>
        <family val="2"/>
        <scheme val="minor"/>
      </rPr>
      <t xml:space="preserve">(a) </t>
    </r>
    <r>
      <rPr>
        <sz val="11"/>
        <color theme="1"/>
        <rFont val="Calibri"/>
        <family val="2"/>
        <scheme val="minor"/>
      </rPr>
      <t xml:space="preserve">identify the work that is high risk construction work, and </t>
    </r>
    <r>
      <rPr>
        <b/>
        <sz val="11"/>
        <color theme="1"/>
        <rFont val="Calibri"/>
        <family val="2"/>
        <scheme val="minor"/>
      </rPr>
      <t>(b)</t>
    </r>
    <r>
      <rPr>
        <sz val="11"/>
        <color theme="1"/>
        <rFont val="Calibri"/>
        <family val="2"/>
        <scheme val="minor"/>
      </rPr>
      <t xml:space="preserve"> specify hazards relating to the high risk construction work and risks to health and safety associated with those hazards, and </t>
    </r>
    <r>
      <rPr>
        <b/>
        <sz val="11"/>
        <color theme="1"/>
        <rFont val="Calibri"/>
        <family val="2"/>
        <scheme val="minor"/>
      </rPr>
      <t>(c)</t>
    </r>
    <r>
      <rPr>
        <sz val="11"/>
        <color theme="1"/>
        <rFont val="Calibri"/>
        <family val="2"/>
        <scheme val="minor"/>
      </rPr>
      <t xml:space="preserve"> describe the measures to be implemented to control the risks, and </t>
    </r>
    <r>
      <rPr>
        <b/>
        <sz val="11"/>
        <color theme="1"/>
        <rFont val="Calibri"/>
        <family val="2"/>
        <scheme val="minor"/>
      </rPr>
      <t>(d)</t>
    </r>
    <r>
      <rPr>
        <sz val="11"/>
        <color theme="1"/>
        <rFont val="Calibri"/>
        <family val="2"/>
        <scheme val="minor"/>
      </rPr>
      <t xml:space="preserve"> describe how the control measures are to be implemented, monitored and reviewed. 
</t>
    </r>
    <r>
      <rPr>
        <b/>
        <sz val="11"/>
        <color theme="1"/>
        <rFont val="Calibri"/>
        <family val="2"/>
        <scheme val="minor"/>
      </rPr>
      <t>(3)</t>
    </r>
    <r>
      <rPr>
        <sz val="11"/>
        <color theme="1"/>
        <rFont val="Calibri"/>
        <family val="2"/>
        <scheme val="minor"/>
      </rPr>
      <t xml:space="preserve"> A safe work method statement must:</t>
    </r>
    <r>
      <rPr>
        <b/>
        <sz val="11"/>
        <color theme="1"/>
        <rFont val="Calibri"/>
        <family val="2"/>
        <scheme val="minor"/>
      </rPr>
      <t xml:space="preserve"> (a)</t>
    </r>
    <r>
      <rPr>
        <sz val="11"/>
        <color theme="1"/>
        <rFont val="Calibri"/>
        <family val="2"/>
        <scheme val="minor"/>
      </rPr>
      <t xml:space="preserve"> be prepared taking into account all relevant matters, including: </t>
    </r>
    <r>
      <rPr>
        <b/>
        <sz val="11"/>
        <color theme="1"/>
        <rFont val="Calibri"/>
        <family val="2"/>
        <scheme val="minor"/>
      </rPr>
      <t xml:space="preserve">(i) </t>
    </r>
    <r>
      <rPr>
        <sz val="11"/>
        <color theme="1"/>
        <rFont val="Calibri"/>
        <family val="2"/>
        <scheme val="minor"/>
      </rPr>
      <t>circumstances at the workplace that may affect the way in which the high risk construction work is carried out, and</t>
    </r>
    <r>
      <rPr>
        <b/>
        <sz val="11"/>
        <color theme="1"/>
        <rFont val="Calibri"/>
        <family val="2"/>
        <scheme val="minor"/>
      </rPr>
      <t xml:space="preserve"> (ii)</t>
    </r>
    <r>
      <rPr>
        <sz val="11"/>
        <color theme="1"/>
        <rFont val="Calibri"/>
        <family val="2"/>
        <scheme val="minor"/>
      </rPr>
      <t xml:space="preserve"> if the high risk construction work is carried out in connection with a construction project—the WHS management plan that has been prepared for the workplace, and </t>
    </r>
    <r>
      <rPr>
        <b/>
        <sz val="11"/>
        <color theme="1"/>
        <rFont val="Calibri"/>
        <family val="2"/>
        <scheme val="minor"/>
      </rPr>
      <t>(b)</t>
    </r>
    <r>
      <rPr>
        <sz val="11"/>
        <color theme="1"/>
        <rFont val="Calibri"/>
        <family val="2"/>
        <scheme val="minor"/>
      </rPr>
      <t xml:space="preserve">  be set out and expressed in a way that is readily accessible and understandable to persons who use it.
For a construction project the SWMS may also include:
• the name of the principal contractor
• the address where the high risk construction work will be carried out
• the date the SWMS was prepared and the date it was provided to the principal contractor
• the review date (if any).</t>
    </r>
  </si>
  <si>
    <r>
      <t xml:space="preserve">The PC must ensure that the WHSMP complies with the relevant requirements of </t>
    </r>
    <r>
      <rPr>
        <b/>
        <sz val="11"/>
        <color rgb="FFFF0000"/>
        <rFont val="Calibri"/>
        <family val="2"/>
        <scheme val="minor"/>
      </rPr>
      <t>Chapter 8 of the WHS Regulation</t>
    </r>
    <r>
      <rPr>
        <b/>
        <sz val="11"/>
        <color theme="1"/>
        <rFont val="Calibri"/>
        <family val="2"/>
        <scheme val="minor"/>
      </rPr>
      <t xml:space="preserve"> </t>
    </r>
    <r>
      <rPr>
        <sz val="11"/>
        <color theme="1"/>
        <rFont val="Calibri"/>
        <family val="2"/>
        <scheme val="minor"/>
      </rPr>
      <t xml:space="preserve">regarding </t>
    </r>
    <r>
      <rPr>
        <b/>
        <sz val="11"/>
        <color theme="1"/>
        <rFont val="Calibri"/>
        <family val="2"/>
        <scheme val="minor"/>
      </rPr>
      <t>asbestos</t>
    </r>
    <r>
      <rPr>
        <sz val="11"/>
        <color theme="1"/>
        <rFont val="Calibri"/>
        <family val="2"/>
        <scheme val="minor"/>
      </rPr>
      <t xml:space="preserve"> and</t>
    </r>
    <r>
      <rPr>
        <b/>
        <sz val="11"/>
        <color rgb="FFFF0000"/>
        <rFont val="Calibri"/>
        <family val="2"/>
        <scheme val="minor"/>
      </rPr>
      <t xml:space="preserve"> Part 7.2 of the WHS Regulation</t>
    </r>
    <r>
      <rPr>
        <b/>
        <sz val="11"/>
        <color theme="1"/>
        <rFont val="Calibri"/>
        <family val="2"/>
        <scheme val="minor"/>
      </rPr>
      <t xml:space="preserve"> </t>
    </r>
    <r>
      <rPr>
        <sz val="11"/>
        <color theme="1"/>
        <rFont val="Calibri"/>
        <family val="2"/>
        <scheme val="minor"/>
      </rPr>
      <t xml:space="preserve">regarding </t>
    </r>
    <r>
      <rPr>
        <b/>
        <sz val="11"/>
        <color theme="1"/>
        <rFont val="Calibri"/>
        <family val="2"/>
        <scheme val="minor"/>
      </rPr>
      <t xml:space="preserve">lead. </t>
    </r>
    <r>
      <rPr>
        <sz val="11"/>
        <color theme="1"/>
        <rFont val="Calibri"/>
        <family val="2"/>
        <scheme val="minor"/>
      </rPr>
      <t xml:space="preserve">
The PC must put in place arrangements for ensuring compliance with the following duties:
• managing risks associated with </t>
    </r>
    <r>
      <rPr>
        <b/>
        <sz val="11"/>
        <color theme="1"/>
        <rFont val="Calibri"/>
        <family val="2"/>
        <scheme val="minor"/>
      </rPr>
      <t>airborne contaminants (</t>
    </r>
    <r>
      <rPr>
        <b/>
        <sz val="11"/>
        <color rgb="FFFF0000"/>
        <rFont val="Calibri"/>
        <family val="2"/>
        <scheme val="minor"/>
      </rPr>
      <t>Regulation 49 and Regulation 50</t>
    </r>
    <r>
      <rPr>
        <b/>
        <sz val="11"/>
        <color theme="1"/>
        <rFont val="Calibri"/>
        <family val="2"/>
        <scheme val="minor"/>
      </rPr>
      <t>)</t>
    </r>
    <r>
      <rPr>
        <sz val="11"/>
        <color theme="1"/>
        <rFont val="Calibri"/>
        <family val="2"/>
        <scheme val="minor"/>
      </rPr>
      <t xml:space="preserve">
• managing risks associated with</t>
    </r>
    <r>
      <rPr>
        <b/>
        <sz val="11"/>
        <color theme="1"/>
        <rFont val="Calibri"/>
        <family val="2"/>
        <scheme val="minor"/>
      </rPr>
      <t xml:space="preserve"> hazardous atmospheres</t>
    </r>
    <r>
      <rPr>
        <sz val="11"/>
        <color theme="1"/>
        <rFont val="Calibri"/>
        <family val="2"/>
        <scheme val="minor"/>
      </rPr>
      <t xml:space="preserve"> including ignition sources </t>
    </r>
    <r>
      <rPr>
        <b/>
        <sz val="11"/>
        <color theme="1"/>
        <rFont val="Calibri"/>
        <family val="2"/>
        <scheme val="minor"/>
      </rPr>
      <t>(</t>
    </r>
    <r>
      <rPr>
        <b/>
        <sz val="11"/>
        <color rgb="FFFF0000"/>
        <rFont val="Calibri"/>
        <family val="2"/>
        <scheme val="minor"/>
      </rPr>
      <t>Regulation 51 and Regulation 52</t>
    </r>
    <r>
      <rPr>
        <b/>
        <sz val="11"/>
        <color theme="1"/>
        <rFont val="Calibri"/>
        <family val="2"/>
        <scheme val="minor"/>
      </rPr>
      <t>)</t>
    </r>
    <r>
      <rPr>
        <sz val="11"/>
        <color theme="1"/>
        <rFont val="Calibri"/>
        <family val="2"/>
        <scheme val="minor"/>
      </rPr>
      <t xml:space="preserve">
</t>
    </r>
    <r>
      <rPr>
        <b/>
        <sz val="11"/>
        <color theme="1"/>
        <rFont val="Calibri"/>
        <family val="2"/>
        <scheme val="minor"/>
      </rPr>
      <t xml:space="preserve">NOTE: </t>
    </r>
    <r>
      <rPr>
        <sz val="11"/>
        <color theme="1"/>
        <rFont val="Calibri"/>
        <family val="2"/>
        <scheme val="minor"/>
      </rPr>
      <t xml:space="preserve">Where an </t>
    </r>
    <r>
      <rPr>
        <b/>
        <sz val="11"/>
        <color theme="1"/>
        <rFont val="Calibri"/>
        <family val="2"/>
        <scheme val="minor"/>
      </rPr>
      <t xml:space="preserve">atmospheric exposure limit </t>
    </r>
    <r>
      <rPr>
        <sz val="11"/>
        <color theme="1"/>
        <rFont val="Calibri"/>
        <family val="2"/>
        <scheme val="minor"/>
      </rPr>
      <t xml:space="preserve">applies, the exposure limit shall be specified and a statement to be provided that appropriate control measures will be put in place to ensure the exposure limit will not be exceeded. </t>
    </r>
  </si>
  <si>
    <r>
      <rPr>
        <b/>
        <sz val="11"/>
        <color rgb="FFFF0000"/>
        <rFont val="Calibri"/>
        <family val="2"/>
        <scheme val="minor"/>
      </rPr>
      <t>Regulation 44</t>
    </r>
    <r>
      <rPr>
        <b/>
        <sz val="11"/>
        <color theme="1"/>
        <rFont val="Calibri"/>
        <family val="2"/>
        <scheme val="minor"/>
      </rPr>
      <t xml:space="preserve">: </t>
    </r>
    <r>
      <rPr>
        <sz val="11"/>
        <color theme="1"/>
        <rFont val="Calibri"/>
        <family val="2"/>
        <scheme val="minor"/>
      </rPr>
      <t xml:space="preserve">Where PPE is to be used to minimise a risk to health and safety, the PCBU who directs the carrying out of work </t>
    </r>
    <r>
      <rPr>
        <b/>
        <sz val="11"/>
        <color theme="1"/>
        <rFont val="Calibri"/>
        <family val="2"/>
        <scheme val="minor"/>
      </rPr>
      <t>must provide the PPE to workers</t>
    </r>
    <r>
      <rPr>
        <sz val="11"/>
        <color theme="1"/>
        <rFont val="Calibri"/>
        <family val="2"/>
        <scheme val="minor"/>
      </rPr>
      <t xml:space="preserve"> at the workplace, unless the PPE has been provided by another PCBU.
</t>
    </r>
    <r>
      <rPr>
        <b/>
        <sz val="11"/>
        <color rgb="FFFF0000"/>
        <rFont val="Calibri"/>
        <family val="2"/>
        <scheme val="minor"/>
      </rPr>
      <t>Regulation 46</t>
    </r>
    <r>
      <rPr>
        <b/>
        <sz val="11"/>
        <color theme="1"/>
        <rFont val="Calibri"/>
        <family val="2"/>
        <scheme val="minor"/>
      </rPr>
      <t xml:space="preserve">: </t>
    </r>
    <r>
      <rPr>
        <sz val="11"/>
        <color theme="1"/>
        <rFont val="Calibri"/>
        <family val="2"/>
        <scheme val="minor"/>
      </rPr>
      <t xml:space="preserve">The worker must: 
• so far as the worker is reasonably able, use or wear the equipment in accordance with any information, training or reasonable instruction by the PCBU
• not intentionally misuse or damage the equipment
• inform the PCBU of any damage to, defect in or need to clean or decontaminate any of the equipment that they are aware of.
</t>
    </r>
    <r>
      <rPr>
        <b/>
        <sz val="11"/>
        <color theme="1"/>
        <rFont val="Calibri"/>
        <family val="2"/>
        <scheme val="minor"/>
      </rPr>
      <t>Examples of PPE that should be provided to workers:</t>
    </r>
    <r>
      <rPr>
        <sz val="11"/>
        <color theme="1"/>
        <rFont val="Calibri"/>
        <family val="2"/>
        <scheme val="minor"/>
      </rPr>
      <t xml:space="preserve">
• head protection (e.g. hard hats must be worn to protect against falling objects or collision with fixed objects, tools or plant)
• foot protection (e.g. safety boots with toe and mid-sole protection such as steel cap boots)
• eye protection (e.g. goggles or glasses when working with power or machine tools and pressure equipment; face shields should be worn when handling hazards chemicals; suitable welding goggles must be worn for gas welding and cutting; welding helmets should be worn for electric arc welding; welding screens will protect the eyes of other persons from welding flashes)
• gloves
• sun protective hats, sun protective work clothing (long sleeved collared shirts, long pants), sunglasses and SPF 30 or higher broad spectrum sunscreen
• high visibility clothing.
• hearing protection if the noise levels are not within the appropriate levels (e.g. ear plugs or ear muffs should be worn when working with or near jackhammers, grinders, explosive-powered tools or pile driving).
Other persons including </t>
    </r>
    <r>
      <rPr>
        <b/>
        <sz val="11"/>
        <color theme="1"/>
        <rFont val="Calibri"/>
        <family val="2"/>
        <scheme val="minor"/>
      </rPr>
      <t xml:space="preserve">visitors </t>
    </r>
    <r>
      <rPr>
        <sz val="11"/>
        <color theme="1"/>
        <rFont val="Calibri"/>
        <family val="2"/>
        <scheme val="minor"/>
      </rPr>
      <t xml:space="preserve">to the workplace should also be provided with PPE (e.g. hard hats, gloves, ear protection, high visibility clothing and respiratory protection) to wear when they are at the construction workplace to protect them from health and safety risks. They must wear the PPE in accordance with any information, training and instruction provided to them by the person conducting a business or undertaking at the workplace.
</t>
    </r>
    <r>
      <rPr>
        <b/>
        <sz val="11"/>
        <color theme="1"/>
        <rFont val="Calibri"/>
        <family val="2"/>
        <scheme val="minor"/>
      </rPr>
      <t>PPE is one of the least effective ways of controlling risks to health and safety and should only be used:</t>
    </r>
    <r>
      <rPr>
        <sz val="11"/>
        <color theme="1"/>
        <rFont val="Calibri"/>
        <family val="2"/>
        <scheme val="minor"/>
      </rPr>
      <t xml:space="preserve">
• when there are no other practical control measures available (as a last resort)
• as an interim measure until a more effective way of controlling the risk can be used, or
• to supplement higher level control measures (as a back-up).
</t>
    </r>
  </si>
  <si>
    <r>
      <rPr>
        <b/>
        <sz val="11"/>
        <color rgb="FFFF0000"/>
        <rFont val="Calibri"/>
        <family val="2"/>
        <scheme val="minor"/>
      </rPr>
      <t>Regulation 310</t>
    </r>
    <r>
      <rPr>
        <b/>
        <sz val="11"/>
        <color theme="1"/>
        <rFont val="Calibri"/>
        <family val="2"/>
        <scheme val="minor"/>
      </rPr>
      <t>:</t>
    </r>
    <r>
      <rPr>
        <sz val="11"/>
        <color theme="1"/>
        <rFont val="Calibri"/>
        <family val="2"/>
        <scheme val="minor"/>
      </rPr>
      <t xml:space="preserve"> The PC must ensure, so far as is reasonably practicable, that all persons who are to carry out construction work on the construction project are made aware of the content of the WHS management </t>
    </r>
    <r>
      <rPr>
        <sz val="11"/>
        <rFont val="Calibri"/>
        <family val="2"/>
        <scheme val="minor"/>
      </rPr>
      <t xml:space="preserve">plan for their </t>
    </r>
    <r>
      <rPr>
        <sz val="11"/>
        <color theme="1"/>
        <rFont val="Calibri"/>
        <family val="2"/>
        <scheme val="minor"/>
      </rPr>
      <t xml:space="preserve">workplace and their right to inspect the plan. </t>
    </r>
  </si>
  <si>
    <t>Y or
NA</t>
  </si>
  <si>
    <t>Were WHSMP docs received on (or prior to) the date PC's signed Contract was received?</t>
  </si>
  <si>
    <r>
      <t xml:space="preserve">Office Use Only - </t>
    </r>
    <r>
      <rPr>
        <b/>
        <sz val="12"/>
        <color rgb="FFFF0000"/>
        <rFont val="Calibri"/>
        <family val="2"/>
        <scheme val="minor"/>
      </rPr>
      <t xml:space="preserve">PM/CM </t>
    </r>
    <r>
      <rPr>
        <b/>
        <sz val="12"/>
        <color theme="8" tint="-0.499984740745262"/>
        <rFont val="Calibri"/>
        <family val="2"/>
        <scheme val="minor"/>
      </rPr>
      <t>to complete</t>
    </r>
  </si>
  <si>
    <r>
      <t xml:space="preserve">Office Use Only - </t>
    </r>
    <r>
      <rPr>
        <b/>
        <sz val="12"/>
        <color rgb="FFFF0000"/>
        <rFont val="Calibri"/>
        <family val="2"/>
        <scheme val="minor"/>
      </rPr>
      <t>PM/CM</t>
    </r>
    <r>
      <rPr>
        <b/>
        <sz val="12"/>
        <color theme="8" tint="-0.499984740745262"/>
        <rFont val="Calibri"/>
        <family val="2"/>
        <scheme val="minor"/>
      </rPr>
      <t xml:space="preserve"> to complete</t>
    </r>
  </si>
  <si>
    <r>
      <t>Office Use Only -</t>
    </r>
    <r>
      <rPr>
        <b/>
        <sz val="12"/>
        <color rgb="FFFF0000"/>
        <rFont val="Calibri"/>
        <family val="2"/>
        <scheme val="minor"/>
      </rPr>
      <t xml:space="preserve"> PM/CM </t>
    </r>
    <r>
      <rPr>
        <b/>
        <sz val="12"/>
        <color theme="8" tint="-0.499984740745262"/>
        <rFont val="Calibri"/>
        <family val="2"/>
        <scheme val="minor"/>
      </rPr>
      <t>to complete</t>
    </r>
  </si>
  <si>
    <r>
      <t xml:space="preserve">PC's SMS is a third party accredited system </t>
    </r>
    <r>
      <rPr>
        <b/>
        <sz val="11"/>
        <color theme="1"/>
        <rFont val="Calibri"/>
        <family val="2"/>
        <scheme val="minor"/>
      </rPr>
      <t>(Please specify the accreditor)</t>
    </r>
  </si>
  <si>
    <t>Office Use Only - By PM/CM/WHS</t>
  </si>
  <si>
    <t>Principal Contractor (PC) to complete</t>
  </si>
  <si>
    <t>City's Feedback / Comment</t>
  </si>
  <si>
    <t>City's Review (Office use ONLY)</t>
  </si>
  <si>
    <r>
      <t xml:space="preserve">Brief Comment / Description </t>
    </r>
    <r>
      <rPr>
        <sz val="11"/>
        <rFont val="Calibri"/>
        <family val="2"/>
        <scheme val="minor"/>
      </rPr>
      <t xml:space="preserve">to assist with the review process when necessary 
(e.g. When </t>
    </r>
    <r>
      <rPr>
        <b/>
        <sz val="11"/>
        <rFont val="Calibri"/>
        <family val="2"/>
        <scheme val="minor"/>
      </rPr>
      <t xml:space="preserve">'NA' </t>
    </r>
    <r>
      <rPr>
        <sz val="11"/>
        <rFont val="Calibri"/>
        <family val="2"/>
        <scheme val="minor"/>
      </rPr>
      <t xml:space="preserve">or </t>
    </r>
    <r>
      <rPr>
        <b/>
        <sz val="11"/>
        <rFont val="Calibri"/>
        <family val="2"/>
        <scheme val="minor"/>
      </rPr>
      <t>'N'</t>
    </r>
    <r>
      <rPr>
        <sz val="11"/>
        <rFont val="Calibri"/>
        <family val="2"/>
        <scheme val="minor"/>
      </rPr>
      <t xml:space="preserve"> is selected) </t>
    </r>
  </si>
  <si>
    <t>Select</t>
  </si>
  <si>
    <t>Reviewed by Project/Contract Manager:</t>
  </si>
  <si>
    <t xml:space="preserve">Reviewed by WHS Officer/Staff: </t>
  </si>
  <si>
    <t>Brief summary note by the PC representative (Optional)</t>
  </si>
  <si>
    <t>Brief summary note by the City's representative (Optional)</t>
  </si>
  <si>
    <t>Review Outcome (Passed/Not Passed)</t>
  </si>
  <si>
    <r>
      <t xml:space="preserve">Office Use Only - </t>
    </r>
    <r>
      <rPr>
        <b/>
        <sz val="12"/>
        <color rgb="FFFF0000"/>
        <rFont val="Calibri"/>
        <family val="2"/>
        <scheme val="minor"/>
      </rPr>
      <t xml:space="preserve">WHS staff/PM/CM </t>
    </r>
    <r>
      <rPr>
        <b/>
        <sz val="12"/>
        <color theme="8" tint="-0.499984740745262"/>
        <rFont val="Calibri"/>
        <family val="2"/>
        <scheme val="minor"/>
      </rPr>
      <t>to complete</t>
    </r>
  </si>
  <si>
    <r>
      <t xml:space="preserve">Office Use Only - </t>
    </r>
    <r>
      <rPr>
        <b/>
        <sz val="12"/>
        <color rgb="FFFF0000"/>
        <rFont val="Calibri"/>
        <family val="2"/>
        <scheme val="minor"/>
      </rPr>
      <t>WHS staff/PM/CM</t>
    </r>
    <r>
      <rPr>
        <b/>
        <sz val="12"/>
        <color theme="8" tint="-0.499984740745262"/>
        <rFont val="Calibri"/>
        <family val="2"/>
        <scheme val="minor"/>
      </rPr>
      <t xml:space="preserve"> to complete</t>
    </r>
  </si>
  <si>
    <r>
      <t xml:space="preserve"> A task-specific</t>
    </r>
    <r>
      <rPr>
        <b/>
        <sz val="11"/>
        <rFont val="Calibri"/>
        <family val="2"/>
        <scheme val="minor"/>
      </rPr>
      <t xml:space="preserve"> Safe Work Method Statement </t>
    </r>
    <r>
      <rPr>
        <b/>
        <sz val="11"/>
        <color rgb="FFFF0000"/>
        <rFont val="Calibri"/>
        <family val="2"/>
        <scheme val="minor"/>
      </rPr>
      <t>(SWMS)</t>
    </r>
    <r>
      <rPr>
        <b/>
        <sz val="11"/>
        <rFont val="Calibri"/>
        <family val="2"/>
        <scheme val="minor"/>
      </rPr>
      <t xml:space="preserve"> </t>
    </r>
    <r>
      <rPr>
        <sz val="11"/>
        <rFont val="Calibri"/>
        <family val="2"/>
        <scheme val="minor"/>
      </rPr>
      <t xml:space="preserve">is required for every </t>
    </r>
    <r>
      <rPr>
        <b/>
        <sz val="11"/>
        <rFont val="Calibri"/>
        <family val="2"/>
        <scheme val="minor"/>
      </rPr>
      <t xml:space="preserve">high risk construction work </t>
    </r>
    <r>
      <rPr>
        <sz val="11"/>
        <rFont val="Calibri"/>
        <family val="2"/>
        <scheme val="minor"/>
      </rPr>
      <t xml:space="preserve">prior to commencement of the work. </t>
    </r>
  </si>
  <si>
    <r>
      <t>Date PC's</t>
    </r>
    <r>
      <rPr>
        <b/>
        <sz val="11"/>
        <color theme="1"/>
        <rFont val="Calibri"/>
        <family val="2"/>
        <scheme val="minor"/>
      </rPr>
      <t xml:space="preserve"> singed Contract</t>
    </r>
    <r>
      <rPr>
        <sz val="11"/>
        <color theme="1"/>
        <rFont val="Calibri"/>
        <family val="2"/>
        <scheme val="minor"/>
      </rPr>
      <t xml:space="preserve"> was received </t>
    </r>
    <r>
      <rPr>
        <b/>
        <sz val="11"/>
        <color theme="1"/>
        <rFont val="Calibri"/>
        <family val="2"/>
        <scheme val="minor"/>
      </rPr>
      <t>(DD/MM/YY):</t>
    </r>
  </si>
  <si>
    <r>
      <t xml:space="preserve">Date PC's </t>
    </r>
    <r>
      <rPr>
        <b/>
        <sz val="11"/>
        <color theme="1"/>
        <rFont val="Calibri"/>
        <family val="2"/>
        <scheme val="minor"/>
      </rPr>
      <t>completed 'WHSMP' &amp; 'WHSMP Review Form'</t>
    </r>
    <r>
      <rPr>
        <sz val="11"/>
        <color theme="1"/>
        <rFont val="Calibri"/>
        <family val="2"/>
        <scheme val="minor"/>
      </rPr>
      <t xml:space="preserve"> were received </t>
    </r>
    <r>
      <rPr>
        <b/>
        <sz val="11"/>
        <color theme="1"/>
        <rFont val="Calibri"/>
        <family val="2"/>
        <scheme val="minor"/>
      </rPr>
      <t>(DD/MM/YY):</t>
    </r>
  </si>
  <si>
    <r>
      <t xml:space="preserve">Revision No. of this </t>
    </r>
    <r>
      <rPr>
        <b/>
        <sz val="11"/>
        <rFont val="Calibri"/>
        <family val="2"/>
        <scheme val="minor"/>
      </rPr>
      <t>WHSMP Review Form</t>
    </r>
    <r>
      <rPr>
        <sz val="11"/>
        <rFont val="Calibri"/>
        <family val="2"/>
        <scheme val="minor"/>
      </rPr>
      <t xml:space="preserve"> for this project:
</t>
    </r>
  </si>
  <si>
    <t>Name and contact number of the City' responsible Project/Contract Manager:</t>
  </si>
  <si>
    <t>Name and contact number of the WHS staff who assisted with this review:</t>
  </si>
  <si>
    <r>
      <t xml:space="preserve">Latest revision date and revision number of the </t>
    </r>
    <r>
      <rPr>
        <b/>
        <sz val="11"/>
        <rFont val="Calibri"/>
        <family val="2"/>
        <scheme val="minor"/>
      </rPr>
      <t>WHSMP</t>
    </r>
    <r>
      <rPr>
        <sz val="11"/>
        <rFont val="Calibri"/>
        <family val="2"/>
        <scheme val="minor"/>
      </rPr>
      <t xml:space="preserve"> if appicable (v01, v02, etc.):</t>
    </r>
  </si>
  <si>
    <t>Exact location of the answer in the PC's WHSMP document: Filename, Page No., Section No. / Heading &amp; Paragraph No.)</t>
  </si>
  <si>
    <t>City's Project/Contract Manager and WHS Officer deem the Contractor's project-specific WHSMP as satisfactory and acceptable for use:</t>
  </si>
  <si>
    <r>
      <t xml:space="preserve">2. Work in or near a shaft or trench with an </t>
    </r>
    <r>
      <rPr>
        <b/>
        <sz val="11"/>
        <color theme="1"/>
        <rFont val="Calibri"/>
        <family val="2"/>
        <scheme val="minor"/>
      </rPr>
      <t xml:space="preserve">excavated </t>
    </r>
    <r>
      <rPr>
        <sz val="11"/>
        <color theme="1"/>
        <rFont val="Calibri"/>
        <family val="2"/>
        <scheme val="minor"/>
      </rPr>
      <t xml:space="preserve">depth greater than 1.5 metres or  a tunnel. </t>
    </r>
  </si>
  <si>
    <r>
      <t>10. Work on or near</t>
    </r>
    <r>
      <rPr>
        <b/>
        <sz val="11"/>
        <color theme="1"/>
        <rFont val="Calibri"/>
        <family val="2"/>
        <scheme val="minor"/>
      </rPr>
      <t xml:space="preserve"> energised electrical installations or services</t>
    </r>
    <r>
      <rPr>
        <sz val="11"/>
        <color theme="1"/>
        <rFont val="Calibri"/>
        <family val="2"/>
        <scheme val="minor"/>
      </rPr>
      <t>.</t>
    </r>
  </si>
  <si>
    <r>
      <t xml:space="preserve"> • Assigning the </t>
    </r>
    <r>
      <rPr>
        <b/>
        <i/>
        <sz val="11"/>
        <rFont val="Calibri"/>
        <family val="2"/>
        <scheme val="minor"/>
      </rPr>
      <t>WHS responsibilities</t>
    </r>
    <r>
      <rPr>
        <i/>
        <sz val="11"/>
        <rFont val="Calibri"/>
        <family val="2"/>
        <scheme val="minor"/>
      </rPr>
      <t xml:space="preserve"> of the PC's project team (e.g. site supervisors / manager, project managers, first aid officers, etc.).</t>
    </r>
  </si>
  <si>
    <r>
      <t xml:space="preserve"> • </t>
    </r>
    <r>
      <rPr>
        <b/>
        <i/>
        <sz val="11"/>
        <rFont val="Calibri"/>
        <family val="2"/>
        <scheme val="minor"/>
      </rPr>
      <t>WHS inductions and training</t>
    </r>
    <r>
      <rPr>
        <i/>
        <sz val="11"/>
        <rFont val="Calibri"/>
        <family val="2"/>
        <scheme val="minor"/>
      </rPr>
      <t xml:space="preserve"> including:
 a) General construction induction training (White Card) ,
 b) Project/Site-specific induction, 
 c) Activity specific induction (e.g. SWMS) ,
 d) Visitor's induction.</t>
    </r>
  </si>
  <si>
    <r>
      <t xml:space="preserve"> • Provision and maintenance of adequate and accessible </t>
    </r>
    <r>
      <rPr>
        <b/>
        <i/>
        <sz val="11"/>
        <rFont val="Calibri"/>
        <family val="2"/>
        <scheme val="minor"/>
      </rPr>
      <t>workplace amenities and facilities</t>
    </r>
    <r>
      <rPr>
        <i/>
        <sz val="11"/>
        <rFont val="Calibri"/>
        <family val="2"/>
        <scheme val="minor"/>
      </rPr>
      <t>.</t>
    </r>
  </si>
  <si>
    <r>
      <t xml:space="preserve">• Confirming all workers have </t>
    </r>
    <r>
      <rPr>
        <b/>
        <i/>
        <sz val="11"/>
        <color theme="1"/>
        <rFont val="Calibri"/>
        <family val="2"/>
        <scheme val="minor"/>
      </rPr>
      <t>construction induction training (White Card)</t>
    </r>
    <r>
      <rPr>
        <i/>
        <sz val="11"/>
        <color theme="1"/>
        <rFont val="Calibri"/>
        <family val="2"/>
        <scheme val="minor"/>
      </rPr>
      <t>.</t>
    </r>
  </si>
  <si>
    <t xml:space="preserve">• To make the workplace safe after the incident. </t>
  </si>
  <si>
    <r>
      <t xml:space="preserve">• Arrangements for </t>
    </r>
    <r>
      <rPr>
        <b/>
        <i/>
        <sz val="11"/>
        <rFont val="Calibri"/>
        <family val="2"/>
        <scheme val="minor"/>
      </rPr>
      <t>regular inspections of emergency equipment</t>
    </r>
    <r>
      <rPr>
        <i/>
        <sz val="11"/>
        <rFont val="Calibri"/>
        <family val="2"/>
        <scheme val="minor"/>
      </rPr>
      <t xml:space="preserve"> (Including regular visual inspections, testing and tagging, etc.).</t>
    </r>
  </si>
  <si>
    <r>
      <t xml:space="preserve">• Ensuring all SWMS are prepared in </t>
    </r>
    <r>
      <rPr>
        <b/>
        <i/>
        <sz val="11"/>
        <color theme="1"/>
        <rFont val="Calibri"/>
        <family val="2"/>
        <scheme val="minor"/>
      </rPr>
      <t>consultation with affected workers</t>
    </r>
    <r>
      <rPr>
        <i/>
        <sz val="11"/>
        <color theme="1"/>
        <rFont val="Calibri"/>
        <family val="2"/>
        <scheme val="minor"/>
      </rPr>
      <t xml:space="preserve">. </t>
    </r>
  </si>
  <si>
    <t xml:space="preserve"> Is the Cost of the construction work $250K or more?</t>
  </si>
  <si>
    <r>
      <t xml:space="preserve">Nothing in this </t>
    </r>
    <r>
      <rPr>
        <b/>
        <sz val="12"/>
        <color theme="8" tint="-0.499984740745262"/>
        <rFont val="Calibri"/>
        <family val="2"/>
        <scheme val="minor"/>
      </rPr>
      <t>WHSMP Review Form</t>
    </r>
    <r>
      <rPr>
        <sz val="12"/>
        <color theme="8" tint="-0.499984740745262"/>
        <rFont val="Calibri"/>
        <family val="2"/>
        <scheme val="minor"/>
      </rPr>
      <t xml:space="preserve"> limits or otherwise restricts the </t>
    </r>
    <r>
      <rPr>
        <b/>
        <sz val="12"/>
        <color rgb="FFFF0000"/>
        <rFont val="Calibri"/>
        <family val="2"/>
        <scheme val="minor"/>
      </rPr>
      <t>Principal Contractor’s obligation</t>
    </r>
    <r>
      <rPr>
        <sz val="12"/>
        <color theme="8" tint="-0.499984740745262"/>
        <rFont val="Calibri"/>
        <family val="2"/>
        <scheme val="minor"/>
      </rPr>
      <t xml:space="preserve"> to comply with the Work Health and Safety Act 2011 (NSW) (WHS Act), the Work Health and Safety Regulations 2011 (NSW) (WHS Regulations) and the Construction Work Code of Practice 2014 (NSW) (the Code).</t>
    </r>
  </si>
  <si>
    <r>
      <t xml:space="preserve">This </t>
    </r>
    <r>
      <rPr>
        <b/>
        <sz val="12"/>
        <color theme="8" tint="-0.499984740745262"/>
        <rFont val="Calibri"/>
        <family val="2"/>
        <scheme val="minor"/>
      </rPr>
      <t xml:space="preserve">WHSMP Review Form </t>
    </r>
    <r>
      <rPr>
        <sz val="12"/>
        <color theme="8" tint="-0.499984740745262"/>
        <rFont val="Calibri"/>
        <family val="2"/>
        <scheme val="minor"/>
      </rPr>
      <t>has been developed based on the requirements of the NSW WHS Act, Regulations and Code and is used</t>
    </r>
    <r>
      <rPr>
        <b/>
        <sz val="12"/>
        <color theme="8" tint="-0.499984740745262"/>
        <rFont val="Calibri"/>
        <family val="2"/>
        <scheme val="minor"/>
      </rPr>
      <t xml:space="preserve"> to assess the Principal Contractor's project-specific WHSMP prior to commencement of construction work on site</t>
    </r>
    <r>
      <rPr>
        <sz val="12"/>
        <color theme="8" tint="-0.499984740745262"/>
        <rFont val="Calibri"/>
        <family val="2"/>
        <scheme val="minor"/>
      </rPr>
      <t xml:space="preserve">. The City requires that Principal Contractor's WHSMP is developed based on these requirements and other codes of practice on specific hazards and control measures relevant to the construction industry such as 'demolition work', 'excavation work', 'managing the risk of falls at workplaces', 'safe design of structures', 'managing electrical risks in the workplace', etc. (For more information, refer to the 'Scope and application' section of the Code). </t>
    </r>
  </si>
  <si>
    <r>
      <t xml:space="preserve">This </t>
    </r>
    <r>
      <rPr>
        <b/>
        <sz val="12"/>
        <color theme="8" tint="-0.499984740745262"/>
        <rFont val="Calibri"/>
        <family val="2"/>
        <scheme val="minor"/>
      </rPr>
      <t>WHSMP Review Form</t>
    </r>
    <r>
      <rPr>
        <sz val="12"/>
        <color theme="8" tint="-0.499984740745262"/>
        <rFont val="Calibri"/>
        <family val="2"/>
        <scheme val="minor"/>
      </rPr>
      <t xml:space="preserve"> has been developed based on the requirements of the NSW WHS Act, Regulations and Code and is used </t>
    </r>
    <r>
      <rPr>
        <b/>
        <sz val="12"/>
        <color theme="8" tint="-0.499984740745262"/>
        <rFont val="Calibri"/>
        <family val="2"/>
        <scheme val="minor"/>
      </rPr>
      <t>to assess the Principal Contractor's project-specific WHSMP prior to commencement of construction work on site</t>
    </r>
    <r>
      <rPr>
        <sz val="12"/>
        <color theme="8" tint="-0.499984740745262"/>
        <rFont val="Calibri"/>
        <family val="2"/>
        <scheme val="minor"/>
      </rPr>
      <t xml:space="preserve">. The City requires that Principal Contractor's WHSMP is developed based on these requirements and other codes of practice on specific hazards and control measures relevant to the construction industry such as 'demolition work', 'excavation work', 'managing the risk of falls at workplaces', 'safe design of structures', 'managing electrical risks in the workplace', etc. (For more information, refer to the 'Scope and application' section of the Code). </t>
    </r>
  </si>
  <si>
    <r>
      <t xml:space="preserve">Please note that all the following </t>
    </r>
    <r>
      <rPr>
        <b/>
        <sz val="12"/>
        <color rgb="FFFF0000"/>
        <rFont val="Calibri"/>
        <family val="2"/>
        <scheme val="minor"/>
      </rPr>
      <t>Guidance Notes</t>
    </r>
    <r>
      <rPr>
        <sz val="12"/>
        <color theme="8" tint="-0.499984740745262"/>
        <rFont val="Calibri"/>
        <family val="2"/>
        <scheme val="minor"/>
      </rPr>
      <t xml:space="preserve"> can also be viewed on the </t>
    </r>
    <r>
      <rPr>
        <b/>
        <sz val="12"/>
        <color theme="8" tint="-0.499984740745262"/>
        <rFont val="Calibri"/>
        <family val="2"/>
        <scheme val="minor"/>
      </rPr>
      <t>WHSMP Review Form</t>
    </r>
    <r>
      <rPr>
        <sz val="12"/>
        <color theme="8" tint="-0.499984740745262"/>
        <rFont val="Calibri"/>
        <family val="2"/>
        <scheme val="minor"/>
      </rPr>
      <t xml:space="preserve"> worksheet by hovering the computer mouse cursor over the cells that are marked with a small red triangle on the top right hand corner of the question cell. </t>
    </r>
  </si>
  <si>
    <r>
      <rPr>
        <b/>
        <u/>
        <sz val="12"/>
        <color theme="8" tint="-0.499984740745262"/>
        <rFont val="Calibri"/>
        <family val="2"/>
        <scheme val="minor"/>
      </rPr>
      <t>Guidance Notes</t>
    </r>
    <r>
      <rPr>
        <b/>
        <sz val="12"/>
        <color theme="8" tint="-0.499984740745262"/>
        <rFont val="Calibri"/>
        <family val="2"/>
        <scheme val="minor"/>
      </rPr>
      <t>:</t>
    </r>
    <r>
      <rPr>
        <sz val="12"/>
        <rFont val="Calibri"/>
        <family val="2"/>
        <scheme val="minor"/>
      </rPr>
      <t xml:space="preserve"> </t>
    </r>
    <r>
      <rPr>
        <sz val="12"/>
        <color theme="8" tint="-0.499984740745262"/>
        <rFont val="Calibri"/>
        <family val="2"/>
        <scheme val="minor"/>
      </rPr>
      <t xml:space="preserve">This </t>
    </r>
    <r>
      <rPr>
        <b/>
        <sz val="12"/>
        <color theme="8" tint="-0.499984740745262"/>
        <rFont val="Calibri"/>
        <family val="2"/>
        <scheme val="minor"/>
      </rPr>
      <t xml:space="preserve">WHSMP Review Form </t>
    </r>
    <r>
      <rPr>
        <sz val="12"/>
        <color theme="8" tint="-0.499984740745262"/>
        <rFont val="Calibri"/>
        <family val="2"/>
        <scheme val="minor"/>
      </rPr>
      <t xml:space="preserve">contains many </t>
    </r>
    <r>
      <rPr>
        <b/>
        <sz val="12"/>
        <color rgb="FFFF0000"/>
        <rFont val="Calibri"/>
        <family val="2"/>
        <scheme val="minor"/>
      </rPr>
      <t xml:space="preserve">Guidance Notes </t>
    </r>
    <r>
      <rPr>
        <sz val="12"/>
        <color theme="8" tint="-0.499984740745262"/>
        <rFont val="Calibri"/>
        <family val="2"/>
        <scheme val="minor"/>
      </rPr>
      <t xml:space="preserve">which can be viewed by hovering the computer mouse cursor over the cells that are marked with a small red triangle on the top right hand corner of the cell. Alternatively, you can view all the Guidance Notes on a separate Worksheet (page) named: "Guidance Notes". </t>
    </r>
  </si>
  <si>
    <r>
      <t xml:space="preserve">* A copy of this </t>
    </r>
    <r>
      <rPr>
        <b/>
        <sz val="12"/>
        <color theme="8" tint="-0.499984740745262"/>
        <rFont val="Calibri"/>
        <family val="2"/>
        <scheme val="minor"/>
      </rPr>
      <t>WHSMP Review Form</t>
    </r>
    <r>
      <rPr>
        <sz val="12"/>
        <color theme="8" tint="-0.499984740745262"/>
        <rFont val="Calibri"/>
        <family val="2"/>
        <scheme val="minor"/>
      </rPr>
      <t xml:space="preserve"> shall be provided to the tenderers up front with the </t>
    </r>
    <r>
      <rPr>
        <b/>
        <sz val="12"/>
        <color rgb="FFFF0000"/>
        <rFont val="Calibri"/>
        <family val="2"/>
        <scheme val="minor"/>
      </rPr>
      <t>tender documentation</t>
    </r>
    <r>
      <rPr>
        <sz val="12"/>
        <color theme="8" tint="-0.499984740745262"/>
        <rFont val="Calibri"/>
        <family val="2"/>
        <scheme val="minor"/>
      </rPr>
      <t xml:space="preserve"> to address the WHS assessment criteria if asked by the City to proceed.  
* The principal contractor (PC) is required to complete and submit this </t>
    </r>
    <r>
      <rPr>
        <b/>
        <sz val="12"/>
        <color theme="8" tint="-0.499984740745262"/>
        <rFont val="Calibri"/>
        <family val="2"/>
        <scheme val="minor"/>
      </rPr>
      <t>WHSMP Review Form</t>
    </r>
    <r>
      <rPr>
        <sz val="12"/>
        <color theme="8" tint="-0.499984740745262"/>
        <rFont val="Calibri"/>
        <family val="2"/>
        <scheme val="minor"/>
      </rPr>
      <t xml:space="preserve"> with a </t>
    </r>
    <r>
      <rPr>
        <b/>
        <sz val="12"/>
        <color theme="8" tint="-0.499984740745262"/>
        <rFont val="Calibri"/>
        <family val="2"/>
        <scheme val="minor"/>
      </rPr>
      <t>consolidated project-specific WHSMP</t>
    </r>
    <r>
      <rPr>
        <sz val="12"/>
        <color theme="8" tint="-0.499984740745262"/>
        <rFont val="Calibri"/>
        <family val="2"/>
        <scheme val="minor"/>
      </rPr>
      <t xml:space="preserve"> with its </t>
    </r>
    <r>
      <rPr>
        <b/>
        <sz val="12"/>
        <color rgb="FFFF0000"/>
        <rFont val="Calibri"/>
        <family val="2"/>
        <scheme val="minor"/>
      </rPr>
      <t>signed Contrac</t>
    </r>
    <r>
      <rPr>
        <sz val="12"/>
        <color rgb="FFFF0000"/>
        <rFont val="Calibri"/>
        <family val="2"/>
        <scheme val="minor"/>
      </rPr>
      <t>t</t>
    </r>
    <r>
      <rPr>
        <sz val="12"/>
        <color theme="8" tint="-0.499984740745262"/>
        <rFont val="Calibri"/>
        <family val="2"/>
        <scheme val="minor"/>
      </rPr>
      <t>. 
* Site possession will NOT be granted unless the PC's Project-Specific WHSMP complies with the City's WHS requirements. All questions highlighted in</t>
    </r>
    <r>
      <rPr>
        <b/>
        <sz val="12"/>
        <color theme="8" tint="-0.499984740745262"/>
        <rFont val="Calibri"/>
        <family val="2"/>
        <scheme val="minor"/>
      </rPr>
      <t xml:space="preserve"> yellow</t>
    </r>
    <r>
      <rPr>
        <sz val="12"/>
        <color theme="8" tint="-0.499984740745262"/>
        <rFont val="Calibri"/>
        <family val="2"/>
        <scheme val="minor"/>
      </rPr>
      <t xml:space="preserve"> ('Provisional Only') and </t>
    </r>
    <r>
      <rPr>
        <b/>
        <sz val="12"/>
        <color theme="8" tint="-0.499984740745262"/>
        <rFont val="Calibri"/>
        <family val="2"/>
        <scheme val="minor"/>
      </rPr>
      <t>amber</t>
    </r>
    <r>
      <rPr>
        <sz val="12"/>
        <color theme="8" tint="-0.499984740745262"/>
        <rFont val="Calibri"/>
        <family val="2"/>
        <scheme val="minor"/>
      </rPr>
      <t xml:space="preserve"> ('Satisfactory') colour are </t>
    </r>
    <r>
      <rPr>
        <b/>
        <sz val="12"/>
        <color rgb="FFFF0000"/>
        <rFont val="Calibri"/>
        <family val="2"/>
        <scheme val="minor"/>
      </rPr>
      <t>compulsory questions</t>
    </r>
    <r>
      <rPr>
        <sz val="12"/>
        <color theme="8" tint="-0.499984740745262"/>
        <rFont val="Calibri"/>
        <family val="2"/>
        <scheme val="minor"/>
      </rPr>
      <t xml:space="preserve">. Those questions highlighted in </t>
    </r>
    <r>
      <rPr>
        <b/>
        <sz val="12"/>
        <color theme="8" tint="-0.499984740745262"/>
        <rFont val="Calibri"/>
        <family val="2"/>
        <scheme val="minor"/>
      </rPr>
      <t>green</t>
    </r>
    <r>
      <rPr>
        <sz val="12"/>
        <color theme="8" tint="-0.499984740745262"/>
        <rFont val="Calibri"/>
        <family val="2"/>
        <scheme val="minor"/>
      </rPr>
      <t xml:space="preserve"> colour ("Above Satisfactory") are optional and only used to assess the level of PC's WHS capabilities. </t>
    </r>
  </si>
  <si>
    <r>
      <rPr>
        <b/>
        <u/>
        <sz val="12"/>
        <color theme="8" tint="-0.499984740745262"/>
        <rFont val="Calibri"/>
        <family val="2"/>
        <scheme val="minor"/>
      </rPr>
      <t>Relevant WHS Regulations</t>
    </r>
    <r>
      <rPr>
        <b/>
        <sz val="12"/>
        <color theme="8" tint="-0.499984740745262"/>
        <rFont val="Calibri"/>
        <family val="2"/>
        <scheme val="minor"/>
      </rPr>
      <t xml:space="preserve">: </t>
    </r>
    <r>
      <rPr>
        <sz val="12"/>
        <color theme="8" tint="-0.499984740745262"/>
        <rFont val="Calibri"/>
        <family val="2"/>
        <scheme val="minor"/>
      </rPr>
      <t xml:space="preserve">
</t>
    </r>
    <r>
      <rPr>
        <b/>
        <sz val="12"/>
        <color theme="8" tint="-0.499984740745262"/>
        <rFont val="Calibri"/>
        <family val="2"/>
        <scheme val="minor"/>
      </rPr>
      <t>WHS Regulation 292(1):</t>
    </r>
    <r>
      <rPr>
        <sz val="12"/>
        <color theme="8" tint="-0.499984740745262"/>
        <rFont val="Calibri"/>
        <family val="2"/>
        <scheme val="minor"/>
      </rPr>
      <t xml:space="preserve"> A</t>
    </r>
    <r>
      <rPr>
        <b/>
        <sz val="12"/>
        <color rgb="FFFF0000"/>
        <rFont val="Calibri"/>
        <family val="2"/>
        <scheme val="minor"/>
      </rPr>
      <t xml:space="preserve"> 'construction project'</t>
    </r>
    <r>
      <rPr>
        <sz val="12"/>
        <color theme="8" tint="-0.499984740745262"/>
        <rFont val="Calibri"/>
        <family val="2"/>
        <scheme val="minor"/>
      </rPr>
      <t xml:space="preserve"> is a project that involves construction work where the cost of the construction work is</t>
    </r>
    <r>
      <rPr>
        <b/>
        <sz val="12"/>
        <color rgb="FFFF0000"/>
        <rFont val="Calibri"/>
        <family val="2"/>
        <scheme val="minor"/>
      </rPr>
      <t xml:space="preserve"> $250,000 or more</t>
    </r>
    <r>
      <rPr>
        <sz val="12"/>
        <color theme="8" tint="-0.499984740745262"/>
        <rFont val="Calibri"/>
        <family val="2"/>
        <scheme val="minor"/>
      </rPr>
      <t xml:space="preserve"> (The </t>
    </r>
    <r>
      <rPr>
        <b/>
        <sz val="12"/>
        <color theme="8" tint="-0.499984740745262"/>
        <rFont val="Calibri"/>
        <family val="2"/>
        <scheme val="minor"/>
      </rPr>
      <t>cost of construction work</t>
    </r>
    <r>
      <rPr>
        <sz val="12"/>
        <color theme="8" tint="-0.499984740745262"/>
        <rFont val="Calibri"/>
        <family val="2"/>
        <scheme val="minor"/>
      </rPr>
      <t xml:space="preserve"> can be determined by the </t>
    </r>
    <r>
      <rPr>
        <b/>
        <sz val="12"/>
        <color theme="8" tint="-0.499984740745262"/>
        <rFont val="Calibri"/>
        <family val="2"/>
        <scheme val="minor"/>
      </rPr>
      <t>contract price</t>
    </r>
    <r>
      <rPr>
        <sz val="12"/>
        <color theme="8" tint="-0.499984740745262"/>
        <rFont val="Calibri"/>
        <family val="2"/>
        <scheme val="minor"/>
      </rPr>
      <t xml:space="preserve"> for carrying out the work including: • project management costs, • taxes, levies or charges (other than GST), • the costs of fittings and furnishings, including any refitting or refurbishing ). 
</t>
    </r>
    <r>
      <rPr>
        <b/>
        <sz val="12"/>
        <color theme="8" tint="-0.499984740745262"/>
        <rFont val="Calibri"/>
        <family val="2"/>
        <scheme val="minor"/>
      </rPr>
      <t>WHS Regulation 293 (1&amp;2):</t>
    </r>
    <r>
      <rPr>
        <sz val="12"/>
        <color theme="8" tint="-0.499984740745262"/>
        <rFont val="Calibri"/>
        <family val="2"/>
        <scheme val="minor"/>
      </rPr>
      <t xml:space="preserve"> A person conducting a business or undertaking </t>
    </r>
    <r>
      <rPr>
        <b/>
        <sz val="12"/>
        <color rgb="FFFF0000"/>
        <rFont val="Calibri"/>
        <family val="2"/>
        <scheme val="minor"/>
      </rPr>
      <t>(PCBU)</t>
    </r>
    <r>
      <rPr>
        <sz val="12"/>
        <color theme="8" tint="-0.499984740745262"/>
        <rFont val="Calibri"/>
        <family val="2"/>
        <scheme val="minor"/>
      </rPr>
      <t xml:space="preserve"> that commissions a construction project is the </t>
    </r>
    <r>
      <rPr>
        <b/>
        <sz val="12"/>
        <color rgb="FFFF0000"/>
        <rFont val="Calibri"/>
        <family val="2"/>
        <scheme val="minor"/>
      </rPr>
      <t>principal contractor (PC)</t>
    </r>
    <r>
      <rPr>
        <sz val="12"/>
        <color theme="8" tint="-0.499984740745262"/>
        <rFont val="Calibri"/>
        <family val="2"/>
        <scheme val="minor"/>
      </rPr>
      <t xml:space="preserve"> for the project unless the PCBU engages another PCBU as PC for the construction project and authorises the person to have management or control of the workplace to discharge the duties of a PC under this Chapter, the person so engaged is the PC for the project.
Each construction project </t>
    </r>
    <r>
      <rPr>
        <b/>
        <sz val="12"/>
        <color rgb="FFFF0000"/>
        <rFont val="Calibri"/>
        <family val="2"/>
        <scheme val="minor"/>
      </rPr>
      <t>MUST</t>
    </r>
    <r>
      <rPr>
        <sz val="12"/>
        <color theme="8" tint="-0.499984740745262"/>
        <rFont val="Calibri"/>
        <family val="2"/>
        <scheme val="minor"/>
      </rPr>
      <t xml:space="preserve"> have a PC. There can only be one PC for a construction project at any one time. 
</t>
    </r>
    <r>
      <rPr>
        <b/>
        <sz val="12"/>
        <color theme="8" tint="-0.499984740745262"/>
        <rFont val="Calibri"/>
        <family val="2"/>
        <scheme val="minor"/>
      </rPr>
      <t xml:space="preserve">WHS Regulation 309: </t>
    </r>
    <r>
      <rPr>
        <sz val="12"/>
        <color theme="8" tint="-0.499984740745262"/>
        <rFont val="Calibri"/>
        <family val="2"/>
        <scheme val="minor"/>
      </rPr>
      <t xml:space="preserve">All construction projects </t>
    </r>
    <r>
      <rPr>
        <b/>
        <sz val="12"/>
        <color rgb="FFFF0000"/>
        <rFont val="Calibri"/>
        <family val="2"/>
        <scheme val="minor"/>
      </rPr>
      <t>MUST</t>
    </r>
    <r>
      <rPr>
        <b/>
        <sz val="12"/>
        <color theme="8" tint="-0.499984740745262"/>
        <rFont val="Calibri"/>
        <family val="2"/>
        <scheme val="minor"/>
      </rPr>
      <t xml:space="preserve"> </t>
    </r>
    <r>
      <rPr>
        <sz val="12"/>
        <color theme="8" tint="-0.499984740745262"/>
        <rFont val="Calibri"/>
        <family val="2"/>
        <scheme val="minor"/>
      </rPr>
      <t xml:space="preserve">have a </t>
    </r>
    <r>
      <rPr>
        <b/>
        <sz val="12"/>
        <color theme="8" tint="-0.499984740745262"/>
        <rFont val="Calibri"/>
        <family val="2"/>
        <scheme val="minor"/>
      </rPr>
      <t xml:space="preserve">written WHSMP </t>
    </r>
    <r>
      <rPr>
        <sz val="12"/>
        <color theme="8" tint="-0.499984740745262"/>
        <rFont val="Calibri"/>
        <family val="2"/>
        <scheme val="minor"/>
      </rPr>
      <t xml:space="preserve">prepared by the PC before work on the construction project commences. For more information, refer to the Code in particular, Section 5 ('Work health and safety management plan for construction projects'). </t>
    </r>
  </si>
  <si>
    <r>
      <t xml:space="preserve"> * A copy of this </t>
    </r>
    <r>
      <rPr>
        <b/>
        <sz val="12"/>
        <color theme="8" tint="-0.499984740745262"/>
        <rFont val="Calibri"/>
        <family val="2"/>
        <scheme val="minor"/>
      </rPr>
      <t xml:space="preserve">WHSMP Review Form </t>
    </r>
    <r>
      <rPr>
        <sz val="12"/>
        <color theme="8" tint="-0.499984740745262"/>
        <rFont val="Calibri"/>
        <family val="2"/>
        <scheme val="minor"/>
      </rPr>
      <t xml:space="preserve">shall be provided to the tenderers up front with the </t>
    </r>
    <r>
      <rPr>
        <b/>
        <sz val="12"/>
        <color rgb="FFFF0000"/>
        <rFont val="Calibri"/>
        <family val="2"/>
        <scheme val="minor"/>
      </rPr>
      <t>tender documentation</t>
    </r>
    <r>
      <rPr>
        <sz val="12"/>
        <color theme="8" tint="-0.499984740745262"/>
        <rFont val="Calibri"/>
        <family val="2"/>
        <scheme val="minor"/>
      </rPr>
      <t xml:space="preserve"> to address the WHS assessment criteria if asked by the City to proceed. 
* The principal contractor (PC) is required to complete and submit this </t>
    </r>
    <r>
      <rPr>
        <b/>
        <sz val="12"/>
        <color theme="8" tint="-0.499984740745262"/>
        <rFont val="Calibri"/>
        <family val="2"/>
        <scheme val="minor"/>
      </rPr>
      <t>WHSMP Review Form</t>
    </r>
    <r>
      <rPr>
        <sz val="12"/>
        <color theme="8" tint="-0.499984740745262"/>
        <rFont val="Calibri"/>
        <family val="2"/>
        <scheme val="minor"/>
      </rPr>
      <t xml:space="preserve"> with a </t>
    </r>
    <r>
      <rPr>
        <b/>
        <sz val="12"/>
        <color theme="8" tint="-0.499984740745262"/>
        <rFont val="Calibri"/>
        <family val="2"/>
        <scheme val="minor"/>
      </rPr>
      <t>consolidated project-specific WHSMP</t>
    </r>
    <r>
      <rPr>
        <sz val="12"/>
        <color theme="8" tint="-0.499984740745262"/>
        <rFont val="Calibri"/>
        <family val="2"/>
        <scheme val="minor"/>
      </rPr>
      <t xml:space="preserve"> with its </t>
    </r>
    <r>
      <rPr>
        <b/>
        <sz val="12"/>
        <color rgb="FFFF0000"/>
        <rFont val="Calibri"/>
        <family val="2"/>
        <scheme val="minor"/>
      </rPr>
      <t>signed Contract</t>
    </r>
    <r>
      <rPr>
        <sz val="12"/>
        <color theme="8" tint="-0.499984740745262"/>
        <rFont val="Calibri"/>
        <family val="2"/>
        <scheme val="minor"/>
      </rPr>
      <t xml:space="preserve">. 
* Site possession will NOT be granted unless the PC's Project-Specific WHSMP complies with the City's WHS requirements. All questions highlighted in </t>
    </r>
    <r>
      <rPr>
        <b/>
        <sz val="12"/>
        <color theme="8" tint="-0.499984740745262"/>
        <rFont val="Calibri"/>
        <family val="2"/>
        <scheme val="minor"/>
      </rPr>
      <t>yellow</t>
    </r>
    <r>
      <rPr>
        <sz val="12"/>
        <color theme="8" tint="-0.499984740745262"/>
        <rFont val="Calibri"/>
        <family val="2"/>
        <scheme val="minor"/>
      </rPr>
      <t xml:space="preserve"> ('Provisional Only') and </t>
    </r>
    <r>
      <rPr>
        <b/>
        <sz val="12"/>
        <color theme="8" tint="-0.499984740745262"/>
        <rFont val="Calibri"/>
        <family val="2"/>
        <scheme val="minor"/>
      </rPr>
      <t>amber</t>
    </r>
    <r>
      <rPr>
        <sz val="12"/>
        <color theme="8" tint="-0.499984740745262"/>
        <rFont val="Calibri"/>
        <family val="2"/>
        <scheme val="minor"/>
      </rPr>
      <t xml:space="preserve"> ('Satisfactory') colour are </t>
    </r>
    <r>
      <rPr>
        <b/>
        <sz val="12"/>
        <color rgb="FFFF0000"/>
        <rFont val="Calibri"/>
        <family val="2"/>
        <scheme val="minor"/>
      </rPr>
      <t>compulsory questions</t>
    </r>
    <r>
      <rPr>
        <sz val="12"/>
        <color theme="8" tint="-0.499984740745262"/>
        <rFont val="Calibri"/>
        <family val="2"/>
        <scheme val="minor"/>
      </rPr>
      <t>. Those questions highlighted in</t>
    </r>
    <r>
      <rPr>
        <b/>
        <sz val="12"/>
        <color theme="8" tint="-0.499984740745262"/>
        <rFont val="Calibri"/>
        <family val="2"/>
        <scheme val="minor"/>
      </rPr>
      <t xml:space="preserve"> green</t>
    </r>
    <r>
      <rPr>
        <sz val="12"/>
        <color theme="8" tint="-0.499984740745262"/>
        <rFont val="Calibri"/>
        <family val="2"/>
        <scheme val="minor"/>
      </rPr>
      <t xml:space="preserve"> colour ("Above Satisfactory") are optional and only used to assess the level of PC's WHS capabilities. </t>
    </r>
  </si>
  <si>
    <r>
      <rPr>
        <b/>
        <u/>
        <sz val="12"/>
        <color theme="8" tint="-0.499984740745262"/>
        <rFont val="Calibri"/>
        <family val="2"/>
        <scheme val="minor"/>
      </rPr>
      <t>Relevant WHS Regulation</t>
    </r>
    <r>
      <rPr>
        <b/>
        <sz val="12"/>
        <color theme="8" tint="-0.499984740745262"/>
        <rFont val="Calibri"/>
        <family val="2"/>
        <scheme val="minor"/>
      </rPr>
      <t>:</t>
    </r>
    <r>
      <rPr>
        <sz val="12"/>
        <color theme="8" tint="-0.499984740745262"/>
        <rFont val="Calibri"/>
        <family val="2"/>
        <scheme val="minor"/>
      </rPr>
      <t xml:space="preserve"> 
</t>
    </r>
    <r>
      <rPr>
        <b/>
        <sz val="12"/>
        <color theme="8" tint="-0.499984740745262"/>
        <rFont val="Calibri"/>
        <family val="2"/>
        <scheme val="minor"/>
      </rPr>
      <t xml:space="preserve">WHS Regulation 292(1): </t>
    </r>
    <r>
      <rPr>
        <sz val="12"/>
        <color theme="8" tint="-0.499984740745262"/>
        <rFont val="Calibri"/>
        <family val="2"/>
        <scheme val="minor"/>
      </rPr>
      <t xml:space="preserve">A </t>
    </r>
    <r>
      <rPr>
        <b/>
        <sz val="12"/>
        <color rgb="FFFF0000"/>
        <rFont val="Calibri"/>
        <family val="2"/>
        <scheme val="minor"/>
      </rPr>
      <t>'construction project'</t>
    </r>
    <r>
      <rPr>
        <sz val="12"/>
        <color theme="8" tint="-0.499984740745262"/>
        <rFont val="Calibri"/>
        <family val="2"/>
        <scheme val="minor"/>
      </rPr>
      <t xml:space="preserve"> is a project that involves construction work where the cost of the construction work is</t>
    </r>
    <r>
      <rPr>
        <b/>
        <sz val="12"/>
        <color theme="8" tint="-0.499984740745262"/>
        <rFont val="Calibri"/>
        <family val="2"/>
        <scheme val="minor"/>
      </rPr>
      <t xml:space="preserve"> </t>
    </r>
    <r>
      <rPr>
        <b/>
        <sz val="12"/>
        <color rgb="FFFF0000"/>
        <rFont val="Calibri"/>
        <family val="2"/>
        <scheme val="minor"/>
      </rPr>
      <t>$250,000 or more</t>
    </r>
    <r>
      <rPr>
        <sz val="12"/>
        <color theme="8" tint="-0.499984740745262"/>
        <rFont val="Calibri"/>
        <family val="2"/>
        <scheme val="minor"/>
      </rPr>
      <t xml:space="preserve"> (The </t>
    </r>
    <r>
      <rPr>
        <b/>
        <sz val="12"/>
        <color theme="8" tint="-0.499984740745262"/>
        <rFont val="Calibri"/>
        <family val="2"/>
        <scheme val="minor"/>
      </rPr>
      <t xml:space="preserve">cost of construction work </t>
    </r>
    <r>
      <rPr>
        <sz val="12"/>
        <color theme="8" tint="-0.499984740745262"/>
        <rFont val="Calibri"/>
        <family val="2"/>
        <scheme val="minor"/>
      </rPr>
      <t>can be determined by the</t>
    </r>
    <r>
      <rPr>
        <b/>
        <sz val="12"/>
        <color theme="8" tint="-0.499984740745262"/>
        <rFont val="Calibri"/>
        <family val="2"/>
        <scheme val="minor"/>
      </rPr>
      <t xml:space="preserve"> contract price</t>
    </r>
    <r>
      <rPr>
        <sz val="12"/>
        <color theme="8" tint="-0.499984740745262"/>
        <rFont val="Calibri"/>
        <family val="2"/>
        <scheme val="minor"/>
      </rPr>
      <t xml:space="preserve"> for carrying out the work including: • project management costs, • taxes, levies or charges (other than GST), 
• the costs of fittings and furnishings, including any refitting or refurbishing ). 
</t>
    </r>
    <r>
      <rPr>
        <b/>
        <sz val="12"/>
        <color theme="8" tint="-0.499984740745262"/>
        <rFont val="Calibri"/>
        <family val="2"/>
        <scheme val="minor"/>
      </rPr>
      <t>WHS Regulation 293 (1&amp;2):</t>
    </r>
    <r>
      <rPr>
        <sz val="12"/>
        <color theme="8" tint="-0.499984740745262"/>
        <rFont val="Calibri"/>
        <family val="2"/>
        <scheme val="minor"/>
      </rPr>
      <t xml:space="preserve"> A person conducting a business or undertaking</t>
    </r>
    <r>
      <rPr>
        <b/>
        <sz val="12"/>
        <color rgb="FFFF0000"/>
        <rFont val="Calibri"/>
        <family val="2"/>
        <scheme val="minor"/>
      </rPr>
      <t xml:space="preserve"> (PCBU)</t>
    </r>
    <r>
      <rPr>
        <sz val="12"/>
        <color theme="8" tint="-0.499984740745262"/>
        <rFont val="Calibri"/>
        <family val="2"/>
        <scheme val="minor"/>
      </rPr>
      <t xml:space="preserve"> that commissions a construction project is the </t>
    </r>
    <r>
      <rPr>
        <b/>
        <sz val="12"/>
        <color rgb="FFFF0000"/>
        <rFont val="Calibri"/>
        <family val="2"/>
        <scheme val="minor"/>
      </rPr>
      <t>principal contractor (PC)</t>
    </r>
    <r>
      <rPr>
        <sz val="12"/>
        <color theme="8" tint="-0.499984740745262"/>
        <rFont val="Calibri"/>
        <family val="2"/>
        <scheme val="minor"/>
      </rPr>
      <t xml:space="preserve"> for the project unless the PCBU engages another PCBU as PC for the construction project and authorises the person to have management or control of the workplace to discharge the duties of a PC under this Chapter, the person so engaged is the PC for the project. </t>
    </r>
    <r>
      <rPr>
        <sz val="12"/>
        <color theme="8" tint="-0.499984740745262"/>
        <rFont val="Calibri"/>
        <family val="2"/>
        <scheme val="minor"/>
      </rPr>
      <t xml:space="preserve">
Each construction project </t>
    </r>
    <r>
      <rPr>
        <b/>
        <sz val="12"/>
        <color rgb="FFFF0000"/>
        <rFont val="Calibri"/>
        <family val="2"/>
        <scheme val="minor"/>
      </rPr>
      <t>MUST</t>
    </r>
    <r>
      <rPr>
        <sz val="12"/>
        <color rgb="FFFF0000"/>
        <rFont val="Calibri"/>
        <family val="2"/>
        <scheme val="minor"/>
      </rPr>
      <t xml:space="preserve"> </t>
    </r>
    <r>
      <rPr>
        <sz val="12"/>
        <color theme="8" tint="-0.499984740745262"/>
        <rFont val="Calibri"/>
        <family val="2"/>
        <scheme val="minor"/>
      </rPr>
      <t xml:space="preserve">have a PC. There can only be one PC for a construction project at any one time. 
</t>
    </r>
    <r>
      <rPr>
        <b/>
        <sz val="12"/>
        <color theme="8" tint="-0.499984740745262"/>
        <rFont val="Calibri"/>
        <family val="2"/>
        <scheme val="minor"/>
      </rPr>
      <t xml:space="preserve">WHS Regulation 309: </t>
    </r>
    <r>
      <rPr>
        <sz val="12"/>
        <color theme="8" tint="-0.499984740745262"/>
        <rFont val="Calibri"/>
        <family val="2"/>
        <scheme val="minor"/>
      </rPr>
      <t xml:space="preserve">All construction projects </t>
    </r>
    <r>
      <rPr>
        <b/>
        <sz val="12"/>
        <color rgb="FFFF0000"/>
        <rFont val="Calibri"/>
        <family val="2"/>
        <scheme val="minor"/>
      </rPr>
      <t>MUST</t>
    </r>
    <r>
      <rPr>
        <sz val="12"/>
        <color theme="8" tint="-0.499984740745262"/>
        <rFont val="Calibri"/>
        <family val="2"/>
        <scheme val="minor"/>
      </rPr>
      <t xml:space="preserve"> have a </t>
    </r>
    <r>
      <rPr>
        <b/>
        <sz val="12"/>
        <color theme="8" tint="-0.499984740745262"/>
        <rFont val="Calibri"/>
        <family val="2"/>
        <scheme val="minor"/>
      </rPr>
      <t>written WHSMP</t>
    </r>
    <r>
      <rPr>
        <sz val="12"/>
        <color theme="8" tint="-0.499984740745262"/>
        <rFont val="Calibri"/>
        <family val="2"/>
        <scheme val="minor"/>
      </rPr>
      <t xml:space="preserve"> prepared by the PC before work on the construction project commences. For more information, refer to the Code in particular, Section 5 ('Work health and safety management plan for construction projects'). </t>
    </r>
  </si>
  <si>
    <r>
      <rPr>
        <b/>
        <u/>
        <sz val="12"/>
        <color theme="8" tint="-0.499984740745262"/>
        <rFont val="Calibri"/>
        <family val="2"/>
        <scheme val="minor"/>
      </rPr>
      <t>Purpose of WHSMP</t>
    </r>
    <r>
      <rPr>
        <b/>
        <sz val="12"/>
        <color theme="8" tint="-0.499984740745262"/>
        <rFont val="Calibri"/>
        <family val="2"/>
        <scheme val="minor"/>
      </rPr>
      <t xml:space="preserve">: </t>
    </r>
    <r>
      <rPr>
        <sz val="12"/>
        <color theme="8" tint="-0.499984740745262"/>
        <rFont val="Calibri"/>
        <family val="2"/>
        <scheme val="minor"/>
      </rPr>
      <t xml:space="preserve">The intention of a </t>
    </r>
    <r>
      <rPr>
        <b/>
        <sz val="12"/>
        <color theme="8" tint="-0.499984740745262"/>
        <rFont val="Calibri"/>
        <family val="2"/>
        <scheme val="minor"/>
      </rPr>
      <t>project-specific WHS Management Plan (WHSMP)</t>
    </r>
    <r>
      <rPr>
        <sz val="12"/>
        <color theme="8" tint="-0.499984740745262"/>
        <rFont val="Calibri"/>
        <family val="2"/>
        <scheme val="minor"/>
      </rPr>
      <t xml:space="preserve"> is to ensure the required Work Health and Safety (WHS) systems and processes are in place </t>
    </r>
    <r>
      <rPr>
        <b/>
        <sz val="12"/>
        <color theme="8" tint="-0.499984740745262"/>
        <rFont val="Calibri"/>
        <family val="2"/>
        <scheme val="minor"/>
      </rPr>
      <t>to manage the risks associated with a complex construction project (that are valued over $250,000)</t>
    </r>
    <r>
      <rPr>
        <sz val="12"/>
        <color theme="8" tint="-0.499984740745262"/>
        <rFont val="Calibri"/>
        <family val="2"/>
        <scheme val="minor"/>
      </rPr>
      <t xml:space="preserve">, as there are usually many contractors and subcontractors involved and circumstances can change quickly from day to day.
</t>
    </r>
    <r>
      <rPr>
        <b/>
        <u/>
        <sz val="12"/>
        <color theme="8" tint="-0.499984740745262"/>
        <rFont val="Calibri"/>
        <family val="2"/>
        <scheme val="minor"/>
      </rPr>
      <t>NOTE</t>
    </r>
    <r>
      <rPr>
        <b/>
        <sz val="12"/>
        <color theme="8" tint="-0.499984740745262"/>
        <rFont val="Calibri"/>
        <family val="2"/>
        <scheme val="minor"/>
      </rPr>
      <t>:</t>
    </r>
    <r>
      <rPr>
        <sz val="12"/>
        <color theme="8" tint="-0.499984740745262"/>
        <rFont val="Calibri"/>
        <family val="2"/>
        <scheme val="minor"/>
      </rPr>
      <t xml:space="preserve"> Based on the level of risk, the City may still require the contractor to provide a project-specific WHSMP even if the value of the construction project is less than $250,000.</t>
    </r>
  </si>
  <si>
    <r>
      <rPr>
        <b/>
        <u/>
        <sz val="12"/>
        <color theme="8" tint="-0.499984740745262"/>
        <rFont val="Calibri"/>
        <family val="2"/>
        <scheme val="minor"/>
      </rPr>
      <t>Purpose of WHSMP</t>
    </r>
    <r>
      <rPr>
        <b/>
        <sz val="12"/>
        <color theme="8" tint="-0.499984740745262"/>
        <rFont val="Calibri"/>
        <family val="2"/>
        <scheme val="minor"/>
      </rPr>
      <t xml:space="preserve">: </t>
    </r>
    <r>
      <rPr>
        <sz val="12"/>
        <color theme="8" tint="-0.499984740745262"/>
        <rFont val="Calibri"/>
        <family val="2"/>
        <scheme val="minor"/>
      </rPr>
      <t xml:space="preserve">The intention of a </t>
    </r>
    <r>
      <rPr>
        <b/>
        <sz val="12"/>
        <color theme="8" tint="-0.499984740745262"/>
        <rFont val="Calibri"/>
        <family val="2"/>
        <scheme val="minor"/>
      </rPr>
      <t>project-specific WHS Management Plan (WHSMP)</t>
    </r>
    <r>
      <rPr>
        <sz val="12"/>
        <color theme="8" tint="-0.499984740745262"/>
        <rFont val="Calibri"/>
        <family val="2"/>
        <scheme val="minor"/>
      </rPr>
      <t xml:space="preserve"> is to ensure the required Work Health and Safety (WHS) systems and processes are in place </t>
    </r>
    <r>
      <rPr>
        <b/>
        <sz val="12"/>
        <color theme="8" tint="-0.499984740745262"/>
        <rFont val="Calibri"/>
        <family val="2"/>
        <scheme val="minor"/>
      </rPr>
      <t>to manage the risks associated with a complex construction project (that are valued over $250,000)</t>
    </r>
    <r>
      <rPr>
        <sz val="12"/>
        <color theme="8" tint="-0.499984740745262"/>
        <rFont val="Calibri"/>
        <family val="2"/>
        <scheme val="minor"/>
      </rPr>
      <t>, as there are usually many contractors and subcontractors involved and circumstances can change quickly from day to day.</t>
    </r>
    <r>
      <rPr>
        <b/>
        <sz val="12"/>
        <color theme="8" tint="-0.499984740745262"/>
        <rFont val="Calibri"/>
        <family val="2"/>
        <scheme val="minor"/>
      </rPr>
      <t xml:space="preserve">
</t>
    </r>
    <r>
      <rPr>
        <b/>
        <u/>
        <sz val="12"/>
        <color theme="8" tint="-0.499984740745262"/>
        <rFont val="Calibri"/>
        <family val="2"/>
        <scheme val="minor"/>
      </rPr>
      <t>NOTE</t>
    </r>
    <r>
      <rPr>
        <b/>
        <sz val="12"/>
        <color theme="8" tint="-0.499984740745262"/>
        <rFont val="Calibri"/>
        <family val="2"/>
        <scheme val="minor"/>
      </rPr>
      <t>:</t>
    </r>
    <r>
      <rPr>
        <sz val="12"/>
        <color theme="8" tint="-0.499984740745262"/>
        <rFont val="Calibri"/>
        <family val="2"/>
        <scheme val="minor"/>
      </rPr>
      <t xml:space="preserve"> Based on the level of risk, the City may still require the contractor to provide a project-specific WHSMP even if the value of the construction project is less than $250,000.</t>
    </r>
  </si>
  <si>
    <t>This question has not been answered!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</si>
</sst>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48"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b/>
      <sz val="14"/>
      <name val="Calibri"/>
      <family val="2"/>
      <scheme val="minor"/>
    </font>
    <font>
      <u/>
      <sz val="9"/>
      <color indexed="81"/>
      <name val="Tahoma"/>
      <family val="2"/>
    </font>
    <font>
      <b/>
      <sz val="12"/>
      <color theme="1"/>
      <name val="Calibri"/>
      <family val="2"/>
      <scheme val="minor"/>
    </font>
    <font>
      <b/>
      <i/>
      <sz val="11"/>
      <color theme="1"/>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i/>
      <sz val="11"/>
      <color rgb="FFFF0000"/>
      <name val="Calibri"/>
      <family val="2"/>
      <scheme val="minor"/>
    </font>
    <font>
      <b/>
      <i/>
      <sz val="11"/>
      <name val="Calibri"/>
      <family val="2"/>
      <scheme val="minor"/>
    </font>
    <font>
      <sz val="11"/>
      <color theme="1"/>
      <name val="Calibri"/>
      <family val="2"/>
      <scheme val="minor"/>
    </font>
    <font>
      <sz val="12"/>
      <color theme="1"/>
      <name val="Calibri"/>
      <family val="2"/>
      <scheme val="minor"/>
    </font>
    <font>
      <b/>
      <sz val="12"/>
      <color rgb="FFFF0000"/>
      <name val="Calibri"/>
      <family val="2"/>
      <scheme val="minor"/>
    </font>
    <font>
      <b/>
      <u/>
      <sz val="9"/>
      <color indexed="81"/>
      <name val="Tahoma"/>
      <family val="2"/>
    </font>
    <font>
      <b/>
      <sz val="12"/>
      <color theme="0"/>
      <name val="Calibri"/>
      <family val="2"/>
      <scheme val="minor"/>
    </font>
    <font>
      <b/>
      <i/>
      <sz val="12"/>
      <color rgb="FFFF0000"/>
      <name val="Calibri"/>
      <family val="2"/>
      <scheme val="minor"/>
    </font>
    <font>
      <sz val="12"/>
      <name val="Calibri"/>
      <family val="2"/>
      <scheme val="minor"/>
    </font>
    <font>
      <b/>
      <sz val="12"/>
      <name val="Calibri"/>
      <family val="2"/>
      <scheme val="minor"/>
    </font>
    <font>
      <b/>
      <sz val="13"/>
      <color theme="0"/>
      <name val="Calibri"/>
      <family val="2"/>
      <scheme val="minor"/>
    </font>
    <font>
      <b/>
      <sz val="16"/>
      <color theme="0"/>
      <name val="Calibri"/>
      <family val="2"/>
      <scheme val="minor"/>
    </font>
    <font>
      <sz val="16"/>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b/>
      <sz val="16"/>
      <color rgb="FFFF0000"/>
      <name val="Calibri"/>
      <family val="2"/>
      <scheme val="minor"/>
    </font>
    <font>
      <b/>
      <sz val="11"/>
      <color theme="8" tint="-0.499984740745262"/>
      <name val="Calibri"/>
      <family val="2"/>
      <scheme val="minor"/>
    </font>
    <font>
      <sz val="11"/>
      <color theme="8" tint="-0.499984740745262"/>
      <name val="Calibri"/>
      <family val="2"/>
      <scheme val="minor"/>
    </font>
    <font>
      <b/>
      <sz val="12"/>
      <color theme="8" tint="-0.499984740745262"/>
      <name val="Calibri"/>
      <family val="2"/>
      <scheme val="minor"/>
    </font>
    <font>
      <sz val="12"/>
      <color theme="8" tint="-0.499984740745262"/>
      <name val="Calibri"/>
      <family val="2"/>
      <scheme val="minor"/>
    </font>
    <font>
      <i/>
      <u/>
      <sz val="11"/>
      <name val="Calibri"/>
      <family val="2"/>
      <scheme val="minor"/>
    </font>
    <font>
      <b/>
      <sz val="10"/>
      <color theme="0"/>
      <name val="Calibri"/>
      <family val="2"/>
      <scheme val="minor"/>
    </font>
    <font>
      <sz val="10"/>
      <name val="Calibri"/>
      <family val="2"/>
      <scheme val="minor"/>
    </font>
    <font>
      <sz val="10"/>
      <color rgb="FFFF0000"/>
      <name val="Calibri"/>
      <family val="2"/>
      <scheme val="minor"/>
    </font>
    <font>
      <b/>
      <u/>
      <sz val="12"/>
      <color theme="8" tint="-0.499984740745262"/>
      <name val="Calibri"/>
      <family val="2"/>
      <scheme val="minor"/>
    </font>
    <font>
      <sz val="12"/>
      <color rgb="FFFF0000"/>
      <name val="Calibri"/>
      <family val="2"/>
      <scheme val="minor"/>
    </font>
    <font>
      <u/>
      <sz val="11"/>
      <color theme="1"/>
      <name val="Calibri"/>
      <family val="2"/>
      <scheme val="minor"/>
    </font>
  </fonts>
  <fills count="30">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7"/>
        <bgColor indexed="64"/>
      </patternFill>
    </fill>
    <fill>
      <patternFill patternType="solid">
        <fgColor theme="2" tint="-0.749992370372631"/>
        <bgColor indexed="64"/>
      </patternFill>
    </fill>
    <fill>
      <patternFill patternType="solid">
        <fgColor theme="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1" tint="0.14999847407452621"/>
        <bgColor indexed="64"/>
      </patternFill>
    </fill>
    <fill>
      <patternFill patternType="solid">
        <fgColor theme="5" tint="0.39997558519241921"/>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DotDot">
        <color theme="1" tint="0.499984740745262"/>
      </bottom>
      <diagonal/>
    </border>
    <border>
      <left style="thin">
        <color indexed="64"/>
      </left>
      <right style="thin">
        <color indexed="64"/>
      </right>
      <top style="thin">
        <color theme="0"/>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theme="0"/>
      </bottom>
      <diagonal/>
    </border>
    <border>
      <left/>
      <right/>
      <top style="thin">
        <color indexed="64"/>
      </top>
      <bottom/>
      <diagonal/>
    </border>
    <border>
      <left/>
      <right style="thin">
        <color indexed="64"/>
      </right>
      <top/>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theme="0"/>
      </left>
      <right style="medium">
        <color indexed="64"/>
      </right>
      <top style="thin">
        <color theme="0"/>
      </top>
      <bottom style="thin">
        <color theme="0"/>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s>
  <cellStyleXfs count="2">
    <xf numFmtId="0" fontId="0" fillId="0" borderId="0"/>
    <xf numFmtId="9" fontId="21" fillId="0" borderId="0" applyFont="0" applyFill="0" applyBorder="0" applyAlignment="0" applyProtection="0"/>
  </cellStyleXfs>
  <cellXfs count="602">
    <xf numFmtId="0" fontId="0" fillId="0" borderId="0" xfId="0"/>
    <xf numFmtId="0" fontId="0" fillId="0" borderId="0" xfId="0" applyAlignment="1">
      <alignment horizontal="center" vertical="top"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3" borderId="0" xfId="0" applyFill="1" applyAlignment="1">
      <alignment wrapText="1"/>
    </xf>
    <xf numFmtId="0" fontId="10" fillId="3" borderId="1" xfId="0" applyFont="1" applyFill="1" applyBorder="1" applyAlignment="1">
      <alignment vertical="top" wrapText="1"/>
    </xf>
    <xf numFmtId="0" fontId="3" fillId="0" borderId="0" xfId="0" applyFont="1" applyAlignment="1">
      <alignment wrapText="1"/>
    </xf>
    <xf numFmtId="0" fontId="0" fillId="0" borderId="1" xfId="0" applyBorder="1" applyAlignment="1">
      <alignment wrapText="1"/>
    </xf>
    <xf numFmtId="0" fontId="0" fillId="0" borderId="1" xfId="0" applyBorder="1" applyAlignment="1">
      <alignment horizontal="center" wrapText="1"/>
    </xf>
    <xf numFmtId="0" fontId="0" fillId="5" borderId="1" xfId="0" applyFill="1" applyBorder="1" applyAlignment="1">
      <alignment horizontal="center" vertical="top" wrapText="1"/>
    </xf>
    <xf numFmtId="0" fontId="0" fillId="0" borderId="3" xfId="0" applyBorder="1" applyAlignment="1">
      <alignment vertical="top"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3" borderId="3" xfId="0" applyFont="1" applyFill="1" applyBorder="1" applyAlignment="1">
      <alignment vertical="top" wrapText="1"/>
    </xf>
    <xf numFmtId="0" fontId="10" fillId="3" borderId="3" xfId="0" applyFont="1" applyFill="1" applyBorder="1" applyAlignment="1">
      <alignment vertical="top" wrapText="1"/>
    </xf>
    <xf numFmtId="0" fontId="0" fillId="0" borderId="1" xfId="0" applyBorder="1" applyAlignment="1">
      <alignment horizontal="center" vertical="center" wrapText="1"/>
    </xf>
    <xf numFmtId="0" fontId="10" fillId="9" borderId="3" xfId="0" applyFont="1" applyFill="1" applyBorder="1" applyAlignment="1">
      <alignment vertical="top" wrapText="1"/>
    </xf>
    <xf numFmtId="0" fontId="3" fillId="9" borderId="1" xfId="0" applyFont="1" applyFill="1" applyBorder="1" applyAlignment="1">
      <alignment horizontal="center" vertical="top" wrapText="1"/>
    </xf>
    <xf numFmtId="0" fontId="3" fillId="9" borderId="5" xfId="0" applyFont="1" applyFill="1" applyBorder="1" applyAlignment="1">
      <alignment vertical="top" wrapText="1"/>
    </xf>
    <xf numFmtId="0" fontId="3" fillId="9" borderId="6" xfId="0" applyFont="1" applyFill="1" applyBorder="1" applyAlignment="1">
      <alignment vertical="top" wrapText="1"/>
    </xf>
    <xf numFmtId="0" fontId="7" fillId="9" borderId="5" xfId="0" applyFont="1" applyFill="1" applyBorder="1" applyAlignment="1">
      <alignment vertical="top" wrapText="1"/>
    </xf>
    <xf numFmtId="0" fontId="0" fillId="3" borderId="0" xfId="0" applyFont="1" applyFill="1" applyAlignment="1">
      <alignment wrapText="1"/>
    </xf>
    <xf numFmtId="0" fontId="3" fillId="0" borderId="1" xfId="0" applyFont="1" applyBorder="1" applyAlignment="1">
      <alignment horizontal="center" wrapText="1"/>
    </xf>
    <xf numFmtId="0" fontId="0" fillId="3" borderId="1" xfId="0" applyFill="1" applyBorder="1" applyAlignment="1">
      <alignment horizontal="center" vertical="center" wrapText="1"/>
    </xf>
    <xf numFmtId="0" fontId="0" fillId="3" borderId="0" xfId="0" applyFill="1" applyAlignment="1">
      <alignment horizontal="center" wrapText="1"/>
    </xf>
    <xf numFmtId="0" fontId="0" fillId="9" borderId="1" xfId="0" applyFill="1" applyBorder="1" applyAlignment="1">
      <alignment wrapText="1"/>
    </xf>
    <xf numFmtId="0" fontId="10" fillId="9" borderId="1" xfId="0" applyFont="1" applyFill="1" applyBorder="1" applyAlignment="1">
      <alignment wrapText="1"/>
    </xf>
    <xf numFmtId="0" fontId="1" fillId="6" borderId="1" xfId="0" applyFont="1" applyFill="1" applyBorder="1" applyAlignment="1">
      <alignment horizontal="center"/>
    </xf>
    <xf numFmtId="0" fontId="1" fillId="6" borderId="4" xfId="0" applyFont="1" applyFill="1" applyBorder="1" applyAlignment="1">
      <alignment horizontal="center"/>
    </xf>
    <xf numFmtId="0" fontId="0" fillId="0" borderId="1" xfId="0" applyBorder="1" applyAlignment="1">
      <alignment horizontal="center"/>
    </xf>
    <xf numFmtId="0" fontId="0" fillId="0" borderId="1" xfId="0" applyFont="1" applyBorder="1" applyAlignment="1">
      <alignment horizontal="center"/>
    </xf>
    <xf numFmtId="0" fontId="0" fillId="0" borderId="0" xfId="0" applyFont="1" applyAlignment="1">
      <alignment horizontal="center"/>
    </xf>
    <xf numFmtId="0" fontId="1" fillId="3" borderId="1" xfId="0" applyFont="1" applyFill="1" applyBorder="1" applyAlignment="1">
      <alignment horizontal="center"/>
    </xf>
    <xf numFmtId="9" fontId="0" fillId="0" borderId="1" xfId="1" applyFont="1" applyBorder="1" applyAlignment="1">
      <alignment horizontal="center" wrapText="1"/>
    </xf>
    <xf numFmtId="0" fontId="3" fillId="17" borderId="1" xfId="0" applyFont="1" applyFill="1" applyBorder="1" applyAlignment="1">
      <alignment horizontal="center" vertical="top" wrapText="1"/>
    </xf>
    <xf numFmtId="0" fontId="1" fillId="18" borderId="1" xfId="0" applyFont="1" applyFill="1" applyBorder="1" applyAlignment="1">
      <alignment horizontal="center" vertical="top" wrapText="1"/>
    </xf>
    <xf numFmtId="0" fontId="1" fillId="18" borderId="1" xfId="0" applyFont="1" applyFill="1" applyBorder="1" applyAlignment="1">
      <alignment wrapText="1"/>
    </xf>
    <xf numFmtId="0" fontId="1" fillId="6" borderId="1" xfId="0" applyFont="1" applyFill="1" applyBorder="1" applyAlignment="1">
      <alignment horizontal="center" wrapText="1"/>
    </xf>
    <xf numFmtId="0" fontId="3" fillId="0" borderId="0" xfId="0" applyFont="1" applyAlignment="1">
      <alignment horizontal="center" wrapText="1"/>
    </xf>
    <xf numFmtId="0" fontId="0" fillId="3" borderId="0" xfId="0" applyFont="1" applyFill="1" applyAlignment="1">
      <alignment horizontal="center" wrapText="1"/>
    </xf>
    <xf numFmtId="0" fontId="0" fillId="6" borderId="0" xfId="0" applyFill="1" applyAlignment="1">
      <alignment horizontal="center" wrapText="1"/>
    </xf>
    <xf numFmtId="0" fontId="0" fillId="3" borderId="1" xfId="0" applyFill="1" applyBorder="1" applyAlignment="1">
      <alignment horizontal="center" wrapText="1"/>
    </xf>
    <xf numFmtId="0" fontId="3" fillId="0" borderId="1" xfId="0" applyFont="1" applyBorder="1" applyAlignment="1">
      <alignment horizontal="center" vertical="center" wrapText="1"/>
    </xf>
    <xf numFmtId="0" fontId="10" fillId="0" borderId="1" xfId="0" applyFont="1" applyBorder="1" applyAlignment="1">
      <alignment horizontal="center" wrapText="1"/>
    </xf>
    <xf numFmtId="0" fontId="0" fillId="0" borderId="0" xfId="0" applyNumberFormat="1" applyAlignment="1">
      <alignment horizontal="center" vertical="center" wrapText="1"/>
    </xf>
    <xf numFmtId="0" fontId="7" fillId="2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8" borderId="1" xfId="0"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wrapText="1"/>
    </xf>
    <xf numFmtId="0" fontId="0" fillId="21" borderId="1" xfId="0" applyFill="1" applyBorder="1" applyAlignment="1">
      <alignment horizontal="center" wrapText="1"/>
    </xf>
    <xf numFmtId="0" fontId="10" fillId="21" borderId="1" xfId="0" applyFont="1" applyFill="1" applyBorder="1" applyAlignment="1">
      <alignment horizontal="center" vertical="center" wrapText="1"/>
    </xf>
    <xf numFmtId="0" fontId="0" fillId="9" borderId="3" xfId="0" applyFont="1" applyFill="1" applyBorder="1" applyAlignment="1">
      <alignment vertical="top" wrapText="1"/>
    </xf>
    <xf numFmtId="0" fontId="0" fillId="3" borderId="1" xfId="0" applyFont="1" applyFill="1" applyBorder="1" applyAlignment="1">
      <alignment vertical="top" wrapText="1"/>
    </xf>
    <xf numFmtId="0" fontId="0" fillId="3" borderId="9" xfId="0" applyFont="1" applyFill="1" applyBorder="1" applyAlignment="1">
      <alignment vertical="top" wrapText="1"/>
    </xf>
    <xf numFmtId="0" fontId="1" fillId="16" borderId="3" xfId="0" applyFont="1" applyFill="1" applyBorder="1" applyAlignment="1">
      <alignment vertical="top" wrapText="1"/>
    </xf>
    <xf numFmtId="0" fontId="3" fillId="16" borderId="1" xfId="0" applyFont="1" applyFill="1" applyBorder="1" applyAlignment="1">
      <alignment vertical="top" wrapText="1"/>
    </xf>
    <xf numFmtId="0" fontId="0" fillId="16" borderId="1" xfId="0" applyFill="1" applyBorder="1" applyAlignment="1">
      <alignment vertical="top" wrapText="1"/>
    </xf>
    <xf numFmtId="0" fontId="4" fillId="16" borderId="1" xfId="0" applyFont="1" applyFill="1" applyBorder="1" applyAlignment="1">
      <alignment vertical="top" wrapText="1"/>
    </xf>
    <xf numFmtId="0" fontId="6" fillId="0" borderId="11" xfId="0" applyFont="1" applyBorder="1" applyAlignment="1">
      <alignment vertical="top" wrapText="1"/>
    </xf>
    <xf numFmtId="0" fontId="1" fillId="16" borderId="2" xfId="0" applyFont="1" applyFill="1" applyBorder="1" applyAlignment="1">
      <alignment vertical="top" wrapText="1"/>
    </xf>
    <xf numFmtId="0" fontId="10" fillId="16" borderId="3" xfId="0" applyFont="1" applyFill="1" applyBorder="1" applyAlignment="1">
      <alignment vertical="top" wrapText="1"/>
    </xf>
    <xf numFmtId="0" fontId="18" fillId="3" borderId="9" xfId="0" applyFont="1" applyFill="1" applyBorder="1" applyAlignment="1">
      <alignment vertical="top" wrapText="1"/>
    </xf>
    <xf numFmtId="0" fontId="0" fillId="0" borderId="0" xfId="0" applyBorder="1" applyAlignment="1">
      <alignment horizontal="center" wrapText="1"/>
    </xf>
    <xf numFmtId="0" fontId="1" fillId="3" borderId="0" xfId="0" applyFont="1" applyFill="1" applyBorder="1" applyAlignment="1">
      <alignment horizont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 fillId="16"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0" fontId="3" fillId="17" borderId="1" xfId="0" applyFont="1" applyFill="1" applyBorder="1" applyAlignment="1">
      <alignment wrapText="1"/>
    </xf>
    <xf numFmtId="0" fontId="1" fillId="3" borderId="0" xfId="0" applyFont="1" applyFill="1" applyBorder="1" applyAlignment="1">
      <alignment wrapText="1"/>
    </xf>
    <xf numFmtId="0" fontId="10" fillId="17" borderId="1" xfId="0" applyFont="1" applyFill="1" applyBorder="1" applyAlignment="1">
      <alignment horizontal="center" wrapText="1"/>
    </xf>
    <xf numFmtId="0" fontId="10" fillId="23" borderId="1" xfId="0" applyFont="1" applyFill="1" applyBorder="1" applyAlignment="1">
      <alignment horizontal="center" wrapText="1"/>
    </xf>
    <xf numFmtId="0" fontId="7" fillId="17" borderId="1" xfId="0" applyFont="1" applyFill="1" applyBorder="1" applyAlignment="1">
      <alignment horizontal="center" wrapText="1"/>
    </xf>
    <xf numFmtId="0" fontId="3" fillId="17" borderId="1" xfId="0" applyFont="1" applyFill="1" applyBorder="1" applyAlignment="1">
      <alignment horizontal="center" wrapText="1"/>
    </xf>
    <xf numFmtId="0" fontId="1" fillId="25" borderId="1" xfId="0" applyFont="1" applyFill="1" applyBorder="1" applyAlignment="1">
      <alignment horizontal="center" wrapText="1"/>
    </xf>
    <xf numFmtId="0" fontId="1" fillId="25" borderId="0" xfId="0" applyFont="1" applyFill="1" applyAlignment="1">
      <alignment horizontal="center" wrapText="1"/>
    </xf>
    <xf numFmtId="0" fontId="10" fillId="3" borderId="1" xfId="0" applyFont="1" applyFill="1" applyBorder="1" applyAlignment="1">
      <alignment horizontal="center" wrapText="1"/>
    </xf>
    <xf numFmtId="0" fontId="7" fillId="3" borderId="1" xfId="0" applyNumberFormat="1" applyFont="1" applyFill="1" applyBorder="1" applyAlignment="1">
      <alignment vertical="center" wrapText="1"/>
    </xf>
    <xf numFmtId="0" fontId="10" fillId="0" borderId="0" xfId="0" applyFont="1" applyAlignment="1">
      <alignment horizontal="center" wrapText="1"/>
    </xf>
    <xf numFmtId="0" fontId="10" fillId="11" borderId="1" xfId="0" applyFont="1" applyFill="1" applyBorder="1" applyAlignment="1">
      <alignment horizontal="center" wrapText="1"/>
    </xf>
    <xf numFmtId="0" fontId="0" fillId="5" borderId="1" xfId="0" applyFill="1" applyBorder="1" applyAlignment="1">
      <alignment wrapText="1"/>
    </xf>
    <xf numFmtId="0" fontId="10" fillId="3" borderId="0" xfId="0" applyFont="1" applyFill="1" applyBorder="1" applyAlignment="1">
      <alignment horizontal="center" wrapText="1"/>
    </xf>
    <xf numFmtId="0" fontId="7" fillId="3" borderId="0" xfId="0" applyFont="1" applyFill="1" applyBorder="1" applyAlignment="1">
      <alignment horizontal="center" wrapText="1"/>
    </xf>
    <xf numFmtId="0" fontId="0" fillId="3" borderId="0" xfId="0" applyFill="1" applyBorder="1" applyAlignment="1">
      <alignment horizontal="center" wrapText="1"/>
    </xf>
    <xf numFmtId="0" fontId="0" fillId="3" borderId="0" xfId="0" applyFill="1" applyBorder="1" applyAlignment="1">
      <alignment wrapText="1"/>
    </xf>
    <xf numFmtId="0" fontId="3" fillId="3" borderId="0" xfId="0" applyFont="1" applyFill="1" applyBorder="1" applyAlignment="1">
      <alignment horizontal="center" wrapText="1"/>
    </xf>
    <xf numFmtId="9" fontId="10" fillId="23" borderId="1" xfId="1" applyFont="1" applyFill="1" applyBorder="1" applyAlignment="1">
      <alignment horizontal="center" wrapText="1"/>
    </xf>
    <xf numFmtId="9" fontId="10" fillId="3" borderId="1" xfId="1" applyFont="1" applyFill="1" applyBorder="1" applyAlignment="1">
      <alignment horizontal="center" wrapText="1"/>
    </xf>
    <xf numFmtId="9" fontId="7" fillId="3" borderId="1" xfId="1" applyFont="1" applyFill="1" applyBorder="1" applyAlignment="1">
      <alignment horizontal="center" wrapText="1"/>
    </xf>
    <xf numFmtId="9" fontId="7" fillId="23" borderId="1" xfId="1" applyFont="1" applyFill="1" applyBorder="1" applyAlignment="1">
      <alignment horizontal="center" wrapText="1"/>
    </xf>
    <xf numFmtId="9" fontId="10" fillId="7" borderId="1" xfId="0" applyNumberFormat="1" applyFont="1" applyFill="1" applyBorder="1" applyAlignment="1">
      <alignment horizontal="center" wrapText="1"/>
    </xf>
    <xf numFmtId="9" fontId="7" fillId="7" borderId="1" xfId="0" applyNumberFormat="1" applyFont="1" applyFill="1" applyBorder="1" applyAlignment="1">
      <alignment horizontal="center" wrapText="1"/>
    </xf>
    <xf numFmtId="0" fontId="10" fillId="8" borderId="1" xfId="0" applyFont="1" applyFill="1" applyBorder="1" applyAlignment="1">
      <alignment horizontal="center" wrapText="1"/>
    </xf>
    <xf numFmtId="9" fontId="0" fillId="17" borderId="1" xfId="1" applyFont="1" applyFill="1" applyBorder="1" applyAlignment="1">
      <alignment horizontal="center" wrapText="1"/>
    </xf>
    <xf numFmtId="0" fontId="0" fillId="17" borderId="1" xfId="0" applyFill="1" applyBorder="1" applyAlignment="1">
      <alignment horizontal="center" wrapText="1"/>
    </xf>
    <xf numFmtId="0" fontId="3" fillId="5" borderId="1" xfId="0" applyFont="1" applyFill="1" applyBorder="1" applyAlignment="1">
      <alignment horizontal="center" wrapText="1"/>
    </xf>
    <xf numFmtId="0" fontId="3" fillId="11" borderId="1" xfId="0" applyFont="1" applyFill="1" applyBorder="1" applyAlignment="1">
      <alignment horizontal="center" wrapText="1"/>
    </xf>
    <xf numFmtId="0" fontId="3" fillId="10" borderId="1" xfId="0" applyFont="1" applyFill="1" applyBorder="1" applyAlignment="1">
      <alignment horizontal="center" wrapText="1"/>
    </xf>
    <xf numFmtId="0" fontId="0" fillId="24" borderId="1" xfId="0" applyFill="1" applyBorder="1" applyAlignment="1">
      <alignment horizontal="center" wrapText="1"/>
    </xf>
    <xf numFmtId="0" fontId="7" fillId="8" borderId="1" xfId="0" applyNumberFormat="1" applyFont="1" applyFill="1" applyBorder="1" applyAlignment="1">
      <alignment horizontal="center" vertical="center" wrapText="1"/>
    </xf>
    <xf numFmtId="0" fontId="0" fillId="8" borderId="1" xfId="0" applyFill="1" applyBorder="1" applyAlignment="1">
      <alignment horizontal="center" wrapText="1"/>
    </xf>
    <xf numFmtId="9" fontId="5" fillId="10" borderId="1" xfId="1" applyFont="1" applyFill="1" applyBorder="1" applyAlignment="1">
      <alignment horizontal="center" wrapText="1"/>
    </xf>
    <xf numFmtId="0" fontId="4" fillId="3" borderId="0" xfId="0" applyFont="1" applyFill="1" applyAlignment="1">
      <alignment wrapText="1"/>
    </xf>
    <xf numFmtId="0" fontId="10" fillId="3" borderId="0" xfId="0" applyFont="1" applyFill="1" applyBorder="1" applyAlignment="1">
      <alignment horizontal="center" vertical="center" wrapText="1"/>
    </xf>
    <xf numFmtId="9" fontId="0" fillId="5" borderId="1" xfId="0" applyNumberFormat="1" applyFill="1" applyBorder="1" applyAlignment="1">
      <alignment horizontal="center" wrapText="1"/>
    </xf>
    <xf numFmtId="0" fontId="0" fillId="12" borderId="1" xfId="0" applyFill="1" applyBorder="1" applyAlignment="1">
      <alignment wrapText="1"/>
    </xf>
    <xf numFmtId="9" fontId="0" fillId="12" borderId="1" xfId="0" applyNumberFormat="1" applyFill="1" applyBorder="1" applyAlignment="1">
      <alignment horizontal="center" wrapText="1"/>
    </xf>
    <xf numFmtId="0" fontId="0" fillId="11" borderId="1" xfId="0" applyFill="1" applyBorder="1" applyAlignment="1">
      <alignment wrapText="1"/>
    </xf>
    <xf numFmtId="9" fontId="0" fillId="11" borderId="1" xfId="0" applyNumberFormat="1" applyFill="1" applyBorder="1" applyAlignment="1">
      <alignment horizontal="center" wrapText="1"/>
    </xf>
    <xf numFmtId="0" fontId="17" fillId="5" borderId="1" xfId="0" applyFont="1" applyFill="1" applyBorder="1" applyAlignment="1">
      <alignment horizontal="center" wrapText="1"/>
    </xf>
    <xf numFmtId="0" fontId="2" fillId="5" borderId="1" xfId="0" applyFont="1" applyFill="1" applyBorder="1" applyAlignment="1">
      <alignment horizontal="center" wrapText="1"/>
    </xf>
    <xf numFmtId="9" fontId="17" fillId="5" borderId="1" xfId="1" applyFont="1" applyFill="1" applyBorder="1" applyAlignment="1">
      <alignment horizontal="center" wrapText="1"/>
    </xf>
    <xf numFmtId="0" fontId="3" fillId="0" borderId="0" xfId="0" applyFont="1" applyAlignment="1">
      <alignment horizontal="center" vertical="center" wrapText="1"/>
    </xf>
    <xf numFmtId="0" fontId="3" fillId="5"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0" fontId="14" fillId="0" borderId="0" xfId="0" applyFont="1"/>
    <xf numFmtId="0" fontId="22" fillId="0" borderId="0" xfId="0" applyFont="1"/>
    <xf numFmtId="0" fontId="0" fillId="0" borderId="0" xfId="0" applyAlignment="1">
      <alignment vertical="center" wrapText="1"/>
    </xf>
    <xf numFmtId="0" fontId="0" fillId="3" borderId="0" xfId="0" applyFill="1" applyBorder="1" applyAlignment="1">
      <alignment vertical="center" wrapText="1"/>
    </xf>
    <xf numFmtId="0" fontId="27" fillId="3" borderId="1" xfId="0" applyFont="1" applyFill="1" applyBorder="1" applyAlignment="1">
      <alignment horizontal="center" vertical="top" wrapText="1"/>
    </xf>
    <xf numFmtId="0" fontId="0" fillId="0" borderId="0" xfId="0" applyAlignment="1">
      <alignment vertical="top"/>
    </xf>
    <xf numFmtId="0" fontId="0" fillId="0" borderId="0" xfId="0" applyBorder="1" applyAlignment="1">
      <alignment vertical="top"/>
    </xf>
    <xf numFmtId="0" fontId="10" fillId="0" borderId="0" xfId="0" applyFont="1" applyAlignment="1">
      <alignment vertical="top"/>
    </xf>
    <xf numFmtId="0" fontId="0" fillId="3" borderId="0" xfId="0" applyFill="1" applyBorder="1" applyAlignment="1">
      <alignment vertical="top"/>
    </xf>
    <xf numFmtId="0" fontId="1" fillId="3" borderId="0" xfId="0" applyFont="1" applyFill="1" applyBorder="1" applyAlignment="1">
      <alignment vertical="top"/>
    </xf>
    <xf numFmtId="0" fontId="7" fillId="3" borderId="0" xfId="0" applyFont="1" applyFill="1" applyBorder="1" applyAlignment="1">
      <alignment vertical="top"/>
    </xf>
    <xf numFmtId="0" fontId="1" fillId="16" borderId="1" xfId="0" applyFont="1" applyFill="1" applyBorder="1" applyAlignment="1">
      <alignment vertical="top" wrapText="1"/>
    </xf>
    <xf numFmtId="0" fontId="27" fillId="3" borderId="0" xfId="0" applyFont="1" applyFill="1" applyBorder="1" applyAlignment="1">
      <alignment horizontal="center" vertical="center" wrapText="1"/>
    </xf>
    <xf numFmtId="0" fontId="10" fillId="0" borderId="0" xfId="0" applyFont="1" applyAlignment="1">
      <alignment horizontal="center" vertical="center" wrapText="1"/>
    </xf>
    <xf numFmtId="0" fontId="0" fillId="3" borderId="0" xfId="0" applyFill="1" applyBorder="1" applyAlignment="1">
      <alignment horizontal="center" vertical="center" wrapText="1"/>
    </xf>
    <xf numFmtId="0" fontId="27" fillId="0" borderId="0" xfId="0" applyFont="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vertical="center" wrapText="1"/>
    </xf>
    <xf numFmtId="0" fontId="22" fillId="0" borderId="0" xfId="0" applyFont="1" applyAlignment="1">
      <alignment vertical="center" wrapText="1"/>
    </xf>
    <xf numFmtId="0" fontId="27" fillId="0" borderId="0" xfId="0" applyNumberFormat="1" applyFont="1" applyAlignment="1">
      <alignment horizontal="center" vertical="center" wrapText="1"/>
    </xf>
    <xf numFmtId="0" fontId="28" fillId="3" borderId="0" xfId="0" applyNumberFormat="1" applyFont="1" applyFill="1" applyBorder="1" applyAlignment="1">
      <alignment horizontal="center" vertical="center" wrapText="1"/>
    </xf>
    <xf numFmtId="0" fontId="22" fillId="3" borderId="0" xfId="0" applyNumberFormat="1" applyFont="1" applyFill="1" applyBorder="1" applyAlignment="1">
      <alignment horizontal="center" vertical="center" wrapText="1"/>
    </xf>
    <xf numFmtId="0" fontId="22" fillId="0" borderId="0" xfId="0" applyNumberFormat="1" applyFont="1" applyAlignment="1">
      <alignment horizontal="center" vertical="center" wrapText="1"/>
    </xf>
    <xf numFmtId="0" fontId="0" fillId="0" borderId="1" xfId="0" applyBorder="1" applyAlignment="1" applyProtection="1">
      <alignment vertical="top" wrapText="1"/>
      <protection locked="0"/>
    </xf>
    <xf numFmtId="0" fontId="3" fillId="0" borderId="1" xfId="0" applyFont="1" applyBorder="1" applyAlignment="1" applyProtection="1">
      <alignment vertical="top" wrapText="1"/>
      <protection locked="0"/>
    </xf>
    <xf numFmtId="0" fontId="0" fillId="3" borderId="1" xfId="0" applyFill="1" applyBorder="1" applyAlignment="1" applyProtection="1">
      <alignment vertical="top" wrapText="1"/>
      <protection locked="0"/>
    </xf>
    <xf numFmtId="0" fontId="0" fillId="9" borderId="1" xfId="0" applyFill="1" applyBorder="1" applyAlignment="1" applyProtection="1">
      <alignment vertical="top" wrapText="1"/>
    </xf>
    <xf numFmtId="0" fontId="10" fillId="3" borderId="1" xfId="0" applyFont="1" applyFill="1" applyBorder="1" applyAlignment="1" applyProtection="1">
      <alignment vertical="top" wrapText="1"/>
      <protection locked="0"/>
    </xf>
    <xf numFmtId="0" fontId="0" fillId="0" borderId="3" xfId="0" applyBorder="1" applyAlignment="1" applyProtection="1">
      <alignment vertical="top" wrapText="1"/>
      <protection locked="0"/>
    </xf>
    <xf numFmtId="0" fontId="0" fillId="3" borderId="3" xfId="0" applyFill="1" applyBorder="1" applyAlignment="1" applyProtection="1">
      <alignment vertical="top" wrapText="1"/>
      <protection locked="0"/>
    </xf>
    <xf numFmtId="0" fontId="1" fillId="3" borderId="0" xfId="0" applyFont="1" applyFill="1" applyBorder="1" applyAlignment="1">
      <alignment horizontal="center" wrapText="1"/>
    </xf>
    <xf numFmtId="0" fontId="1" fillId="3" borderId="0" xfId="0" applyNumberFormat="1" applyFont="1" applyFill="1" applyBorder="1" applyAlignment="1">
      <alignment horizontal="center" vertical="center" wrapText="1"/>
    </xf>
    <xf numFmtId="0" fontId="1" fillId="16" borderId="1" xfId="0" applyFont="1" applyFill="1" applyBorder="1" applyAlignment="1">
      <alignment horizontal="center" vertical="top" wrapText="1"/>
    </xf>
    <xf numFmtId="0" fontId="0" fillId="0" borderId="0" xfId="0"/>
    <xf numFmtId="0" fontId="0" fillId="0" borderId="0" xfId="0" applyAlignment="1">
      <alignment vertical="top" wrapText="1"/>
    </xf>
    <xf numFmtId="0" fontId="0" fillId="0" borderId="0" xfId="0" applyAlignment="1">
      <alignment horizontal="center"/>
    </xf>
    <xf numFmtId="0" fontId="0" fillId="0" borderId="1" xfId="0" applyBorder="1" applyAlignment="1">
      <alignment horizontal="center"/>
    </xf>
    <xf numFmtId="0" fontId="0" fillId="0" borderId="1" xfId="0" applyFont="1" applyBorder="1" applyAlignment="1">
      <alignment horizontal="center"/>
    </xf>
    <xf numFmtId="9" fontId="10" fillId="3" borderId="1" xfId="1" applyFont="1" applyFill="1" applyBorder="1" applyAlignment="1">
      <alignment horizontal="center" wrapText="1"/>
    </xf>
    <xf numFmtId="0" fontId="31" fillId="0" borderId="0" xfId="0" applyFont="1"/>
    <xf numFmtId="0" fontId="14" fillId="5"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25" fillId="6" borderId="1" xfId="0" applyFont="1" applyFill="1" applyBorder="1" applyAlignment="1">
      <alignment horizontal="center" vertical="center"/>
    </xf>
    <xf numFmtId="0" fontId="0" fillId="0" borderId="0" xfId="0" applyAlignment="1">
      <alignment horizontal="center" vertical="top"/>
    </xf>
    <xf numFmtId="0" fontId="7" fillId="23" borderId="1" xfId="0" applyFont="1" applyFill="1" applyBorder="1" applyAlignment="1">
      <alignment vertical="top" wrapText="1"/>
    </xf>
    <xf numFmtId="0" fontId="7" fillId="23" borderId="1" xfId="0" applyFont="1" applyFill="1" applyBorder="1" applyAlignment="1">
      <alignment horizontal="center" vertical="top" wrapText="1"/>
    </xf>
    <xf numFmtId="0" fontId="0" fillId="23" borderId="1" xfId="0" applyFill="1" applyBorder="1" applyAlignment="1">
      <alignment horizontal="center" vertical="top"/>
    </xf>
    <xf numFmtId="0" fontId="3" fillId="9" borderId="4" xfId="0" applyFont="1" applyFill="1" applyBorder="1" applyAlignment="1">
      <alignment horizontal="center" vertical="top" wrapText="1"/>
    </xf>
    <xf numFmtId="0" fontId="1" fillId="18" borderId="4" xfId="0" applyFont="1" applyFill="1" applyBorder="1" applyAlignment="1">
      <alignment horizontal="center" vertical="top" wrapText="1"/>
    </xf>
    <xf numFmtId="0" fontId="2" fillId="0" borderId="0" xfId="0" applyFont="1" applyBorder="1" applyAlignment="1">
      <alignment horizontal="center" wrapText="1"/>
    </xf>
    <xf numFmtId="0" fontId="17" fillId="0" borderId="0" xfId="0" applyFont="1" applyBorder="1" applyAlignment="1">
      <alignment horizontal="center" wrapText="1"/>
    </xf>
    <xf numFmtId="0" fontId="7" fillId="3" borderId="0" xfId="0" applyNumberFormat="1" applyFont="1" applyFill="1" applyBorder="1" applyAlignment="1">
      <alignment vertical="center" wrapText="1"/>
    </xf>
    <xf numFmtId="0" fontId="2" fillId="3" borderId="0" xfId="0" applyFont="1" applyFill="1" applyBorder="1" applyAlignment="1">
      <alignment horizontal="center" wrapText="1"/>
    </xf>
    <xf numFmtId="0" fontId="0" fillId="0" borderId="0" xfId="0" applyBorder="1" applyAlignment="1">
      <alignment wrapText="1"/>
    </xf>
    <xf numFmtId="0" fontId="7" fillId="3" borderId="15" xfId="0" applyNumberFormat="1" applyFont="1" applyFill="1" applyBorder="1" applyAlignment="1">
      <alignment vertical="center" wrapText="1"/>
    </xf>
    <xf numFmtId="0" fontId="3" fillId="0" borderId="0" xfId="0" applyFont="1" applyBorder="1" applyAlignment="1">
      <alignment horizontal="center" wrapText="1"/>
    </xf>
    <xf numFmtId="9" fontId="5" fillId="11" borderId="1" xfId="1" applyNumberFormat="1" applyFont="1" applyFill="1" applyBorder="1" applyAlignment="1">
      <alignment horizontal="center" wrapText="1"/>
    </xf>
    <xf numFmtId="0" fontId="0" fillId="25" borderId="1" xfId="0" applyFill="1" applyBorder="1" applyAlignment="1">
      <alignment horizontal="center" wrapText="1"/>
    </xf>
    <xf numFmtId="0" fontId="6" fillId="3" borderId="11" xfId="0" applyFont="1" applyFill="1" applyBorder="1" applyAlignment="1">
      <alignment vertical="top" wrapText="1"/>
    </xf>
    <xf numFmtId="0" fontId="32" fillId="0" borderId="1" xfId="0" applyFont="1" applyBorder="1" applyAlignment="1">
      <alignment vertical="top" wrapText="1"/>
    </xf>
    <xf numFmtId="0" fontId="32" fillId="0" borderId="1" xfId="0" applyFont="1" applyBorder="1" applyAlignment="1">
      <alignment horizontal="center" vertical="center"/>
    </xf>
    <xf numFmtId="0" fontId="32" fillId="3" borderId="1" xfId="0" applyFont="1" applyFill="1" applyBorder="1" applyAlignment="1">
      <alignment vertical="top" wrapText="1"/>
    </xf>
    <xf numFmtId="0" fontId="10" fillId="0" borderId="0" xfId="0" applyFont="1" applyAlignment="1">
      <alignment vertical="center" wrapText="1"/>
    </xf>
    <xf numFmtId="0" fontId="10" fillId="3" borderId="0" xfId="0" applyFont="1" applyFill="1" applyBorder="1" applyAlignment="1">
      <alignment vertical="center" wrapText="1"/>
    </xf>
    <xf numFmtId="0" fontId="7" fillId="14" borderId="4" xfId="0" applyFont="1" applyFill="1" applyBorder="1" applyAlignment="1">
      <alignment horizontal="left" vertical="top" wrapText="1"/>
    </xf>
    <xf numFmtId="0" fontId="7" fillId="14" borderId="1" xfId="0" applyFont="1" applyFill="1" applyBorder="1" applyAlignment="1" applyProtection="1">
      <alignment horizontal="center" vertical="top" wrapText="1"/>
      <protection locked="0"/>
    </xf>
    <xf numFmtId="0" fontId="28" fillId="14" borderId="3" xfId="0" applyNumberFormat="1" applyFont="1" applyFill="1" applyBorder="1" applyAlignment="1">
      <alignment horizontal="left" vertical="top" wrapText="1"/>
    </xf>
    <xf numFmtId="0" fontId="28" fillId="14" borderId="7" xfId="0" applyNumberFormat="1" applyFont="1" applyFill="1" applyBorder="1" applyAlignment="1">
      <alignment horizontal="left" vertical="top" wrapText="1"/>
    </xf>
    <xf numFmtId="0" fontId="11" fillId="2" borderId="1" xfId="0" applyFont="1" applyFill="1" applyBorder="1" applyAlignment="1">
      <alignment vertical="center" wrapText="1"/>
    </xf>
    <xf numFmtId="0" fontId="25" fillId="2" borderId="1" xfId="0" applyNumberFormat="1" applyFont="1" applyFill="1" applyBorder="1" applyAlignment="1">
      <alignment horizontal="center" vertical="center" wrapText="1"/>
    </xf>
    <xf numFmtId="0" fontId="11" fillId="2" borderId="5" xfId="0" applyFont="1" applyFill="1" applyBorder="1" applyAlignment="1">
      <alignment horizontal="center" vertical="top" wrapText="1"/>
    </xf>
    <xf numFmtId="0" fontId="1" fillId="2" borderId="12" xfId="0" applyFont="1" applyFill="1" applyBorder="1" applyAlignment="1">
      <alignment vertical="top" wrapText="1"/>
    </xf>
    <xf numFmtId="0" fontId="1" fillId="2" borderId="14" xfId="0" applyFont="1" applyFill="1" applyBorder="1" applyAlignment="1">
      <alignment horizontal="center" vertical="top" wrapText="1"/>
    </xf>
    <xf numFmtId="9" fontId="10" fillId="9" borderId="1" xfId="0" applyNumberFormat="1" applyFont="1" applyFill="1" applyBorder="1" applyAlignment="1">
      <alignment horizontal="center" wrapText="1"/>
    </xf>
    <xf numFmtId="9" fontId="7" fillId="9" borderId="1" xfId="1" applyFont="1" applyFill="1" applyBorder="1" applyAlignment="1">
      <alignment horizontal="center" wrapText="1"/>
    </xf>
    <xf numFmtId="0" fontId="3" fillId="9" borderId="1" xfId="0" applyFont="1" applyFill="1" applyBorder="1" applyAlignment="1">
      <alignment horizontal="center"/>
    </xf>
    <xf numFmtId="0" fontId="0" fillId="9" borderId="1" xfId="0" applyFill="1" applyBorder="1" applyAlignment="1">
      <alignment horizontal="center"/>
    </xf>
    <xf numFmtId="9" fontId="10" fillId="9" borderId="1" xfId="1" applyFont="1" applyFill="1" applyBorder="1" applyAlignment="1">
      <alignment horizontal="center" wrapText="1"/>
    </xf>
    <xf numFmtId="9" fontId="10" fillId="17" borderId="1" xfId="0" applyNumberFormat="1" applyFont="1" applyFill="1" applyBorder="1" applyAlignment="1">
      <alignment horizontal="center" wrapText="1"/>
    </xf>
    <xf numFmtId="0" fontId="28" fillId="10" borderId="1" xfId="0" applyNumberFormat="1" applyFont="1" applyFill="1" applyBorder="1" applyAlignment="1">
      <alignment horizontal="center" vertical="center" wrapText="1"/>
    </xf>
    <xf numFmtId="0" fontId="25" fillId="6" borderId="1" xfId="0" applyNumberFormat="1" applyFont="1" applyFill="1" applyBorder="1" applyAlignment="1">
      <alignment horizontal="center" vertical="center" wrapText="1"/>
    </xf>
    <xf numFmtId="0" fontId="28" fillId="11" borderId="1" xfId="0" applyNumberFormat="1" applyFont="1" applyFill="1" applyBorder="1" applyAlignment="1">
      <alignment horizontal="center" vertical="center" wrapText="1"/>
    </xf>
    <xf numFmtId="0" fontId="28" fillId="9"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9" borderId="0" xfId="0" applyFill="1" applyBorder="1" applyAlignment="1">
      <alignment horizontal="center"/>
    </xf>
    <xf numFmtId="9" fontId="14" fillId="5" borderId="1" xfId="0" applyNumberFormat="1" applyFont="1" applyFill="1" applyBorder="1" applyAlignment="1">
      <alignment horizontal="center" vertical="center" wrapText="1"/>
    </xf>
    <xf numFmtId="9" fontId="14" fillId="11" borderId="1" xfId="0" applyNumberFormat="1" applyFont="1" applyFill="1" applyBorder="1" applyAlignment="1">
      <alignment horizontal="center" vertical="center" wrapText="1"/>
    </xf>
    <xf numFmtId="0" fontId="0" fillId="18" borderId="1" xfId="0" applyFill="1" applyBorder="1" applyAlignment="1">
      <alignment horizontal="center"/>
    </xf>
    <xf numFmtId="9" fontId="10" fillId="18" borderId="1" xfId="0" applyNumberFormat="1" applyFont="1" applyFill="1" applyBorder="1" applyAlignment="1">
      <alignment horizontal="center" wrapText="1"/>
    </xf>
    <xf numFmtId="0" fontId="25" fillId="27" borderId="1" xfId="0" applyFont="1" applyFill="1" applyBorder="1" applyAlignment="1">
      <alignment wrapText="1"/>
    </xf>
    <xf numFmtId="0" fontId="28" fillId="18" borderId="1" xfId="0" applyNumberFormat="1" applyFont="1" applyFill="1" applyBorder="1" applyAlignment="1">
      <alignment horizontal="center" vertical="center" wrapText="1"/>
    </xf>
    <xf numFmtId="0" fontId="25" fillId="18" borderId="1" xfId="0" applyNumberFormat="1" applyFont="1" applyFill="1" applyBorder="1" applyAlignment="1">
      <alignment horizontal="center" vertical="center" wrapText="1"/>
    </xf>
    <xf numFmtId="9" fontId="17" fillId="18" borderId="1" xfId="1" applyFont="1" applyFill="1" applyBorder="1" applyAlignment="1">
      <alignment horizontal="center" wrapText="1"/>
    </xf>
    <xf numFmtId="0" fontId="28" fillId="11" borderId="10" xfId="0" applyNumberFormat="1" applyFont="1" applyFill="1" applyBorder="1" applyAlignment="1">
      <alignment horizontal="center" vertical="center" wrapText="1"/>
    </xf>
    <xf numFmtId="0" fontId="25" fillId="6" borderId="10" xfId="0" applyNumberFormat="1" applyFont="1" applyFill="1" applyBorder="1" applyAlignment="1">
      <alignment horizontal="center" vertical="center" wrapText="1"/>
    </xf>
    <xf numFmtId="0" fontId="28" fillId="10" borderId="10" xfId="0" applyNumberFormat="1" applyFont="1" applyFill="1" applyBorder="1" applyAlignment="1">
      <alignment horizontal="center" vertical="center" wrapText="1"/>
    </xf>
    <xf numFmtId="0" fontId="28" fillId="9" borderId="10" xfId="0" applyNumberFormat="1" applyFont="1" applyFill="1" applyBorder="1" applyAlignment="1">
      <alignment horizontal="center" vertical="center" wrapText="1"/>
    </xf>
    <xf numFmtId="0" fontId="10" fillId="3" borderId="1" xfId="0" applyNumberFormat="1" applyFont="1" applyFill="1" applyBorder="1" applyAlignment="1">
      <alignment horizontal="left" vertical="center" wrapText="1"/>
    </xf>
    <xf numFmtId="0" fontId="7" fillId="3" borderId="3" xfId="0" applyNumberFormat="1" applyFont="1" applyFill="1" applyBorder="1" applyAlignment="1">
      <alignment vertical="center" wrapText="1"/>
    </xf>
    <xf numFmtId="0" fontId="7" fillId="3" borderId="7" xfId="0" applyNumberFormat="1" applyFont="1" applyFill="1" applyBorder="1" applyAlignment="1">
      <alignment vertical="center" wrapText="1"/>
    </xf>
    <xf numFmtId="0" fontId="7" fillId="3" borderId="4" xfId="0" applyNumberFormat="1" applyFont="1" applyFill="1" applyBorder="1" applyAlignment="1">
      <alignment vertical="center" wrapText="1"/>
    </xf>
    <xf numFmtId="0" fontId="10" fillId="3" borderId="1" xfId="0" applyNumberFormat="1" applyFont="1" applyFill="1" applyBorder="1" applyAlignment="1">
      <alignment horizontal="center" vertical="center" wrapText="1"/>
    </xf>
    <xf numFmtId="0" fontId="10" fillId="9" borderId="1" xfId="0" applyNumberFormat="1" applyFont="1" applyFill="1" applyBorder="1" applyAlignment="1">
      <alignment horizontal="left" vertical="center" wrapText="1"/>
    </xf>
    <xf numFmtId="0" fontId="10" fillId="9" borderId="1" xfId="0" applyNumberFormat="1" applyFont="1" applyFill="1" applyBorder="1" applyAlignment="1">
      <alignment horizontal="center" vertical="center" wrapText="1"/>
    </xf>
    <xf numFmtId="0" fontId="0" fillId="0" borderId="0" xfId="0" applyFont="1"/>
    <xf numFmtId="0" fontId="0" fillId="9" borderId="4" xfId="0" applyFill="1" applyBorder="1" applyAlignment="1">
      <alignment horizontal="center" vertical="top" wrapText="1"/>
    </xf>
    <xf numFmtId="0" fontId="0" fillId="11" borderId="4" xfId="0" applyFill="1" applyBorder="1" applyAlignment="1">
      <alignment horizontal="center" vertical="top" wrapText="1"/>
    </xf>
    <xf numFmtId="0" fontId="0" fillId="16" borderId="6" xfId="0" applyFont="1" applyFill="1" applyBorder="1" applyAlignment="1">
      <alignment horizontal="center" vertical="top" wrapText="1"/>
    </xf>
    <xf numFmtId="0" fontId="0" fillId="16" borderId="9" xfId="0" applyFont="1" applyFill="1" applyBorder="1" applyAlignment="1">
      <alignment horizontal="center" vertical="top" wrapText="1"/>
    </xf>
    <xf numFmtId="0" fontId="0" fillId="16" borderId="10" xfId="0" applyFont="1" applyFill="1" applyBorder="1" applyAlignment="1">
      <alignment horizontal="center" vertical="top" wrapText="1"/>
    </xf>
    <xf numFmtId="0" fontId="18" fillId="3" borderId="17" xfId="0" applyFont="1" applyFill="1" applyBorder="1" applyAlignment="1">
      <alignment vertical="top" wrapText="1"/>
    </xf>
    <xf numFmtId="0" fontId="7" fillId="9" borderId="18" xfId="0" applyFont="1" applyFill="1" applyBorder="1" applyAlignment="1">
      <alignment vertical="top" wrapText="1"/>
    </xf>
    <xf numFmtId="0" fontId="6" fillId="3" borderId="17" xfId="0" applyFont="1" applyFill="1" applyBorder="1" applyAlignment="1">
      <alignment vertical="top" wrapText="1"/>
    </xf>
    <xf numFmtId="0" fontId="6" fillId="0" borderId="17" xfId="0" applyFont="1" applyBorder="1" applyAlignment="1">
      <alignment vertical="top" wrapText="1"/>
    </xf>
    <xf numFmtId="0" fontId="6" fillId="0" borderId="2" xfId="0" applyFont="1" applyBorder="1" applyAlignment="1">
      <alignment vertical="top" wrapText="1"/>
    </xf>
    <xf numFmtId="0" fontId="6" fillId="0" borderId="10" xfId="0" applyFont="1" applyBorder="1" applyAlignment="1">
      <alignment vertical="top" wrapText="1"/>
    </xf>
    <xf numFmtId="0" fontId="6" fillId="3" borderId="10" xfId="0" applyFont="1" applyFill="1" applyBorder="1" applyAlignment="1">
      <alignment vertical="top" wrapText="1"/>
    </xf>
    <xf numFmtId="0" fontId="0" fillId="3" borderId="1" xfId="0" applyFont="1" applyFill="1" applyBorder="1" applyAlignment="1" applyProtection="1">
      <alignment vertical="top" wrapText="1"/>
      <protection locked="0"/>
    </xf>
    <xf numFmtId="0" fontId="38" fillId="15" borderId="1" xfId="0" applyFont="1" applyFill="1" applyBorder="1" applyAlignment="1" applyProtection="1">
      <alignment vertical="top" wrapText="1"/>
      <protection locked="0"/>
    </xf>
    <xf numFmtId="0" fontId="17" fillId="3" borderId="1" xfId="0" applyFont="1" applyFill="1" applyBorder="1" applyAlignment="1">
      <alignment horizontal="center" wrapText="1"/>
    </xf>
    <xf numFmtId="0" fontId="17" fillId="17" borderId="1" xfId="0" applyFont="1" applyFill="1" applyBorder="1" applyAlignment="1">
      <alignment horizontal="center" wrapText="1"/>
    </xf>
    <xf numFmtId="0" fontId="17" fillId="9" borderId="1" xfId="0" applyFont="1" applyFill="1" applyBorder="1" applyAlignment="1">
      <alignment horizontal="center" wrapText="1"/>
    </xf>
    <xf numFmtId="9" fontId="7" fillId="5" borderId="1" xfId="1" applyFont="1" applyFill="1" applyBorder="1" applyAlignment="1">
      <alignment horizontal="center" wrapText="1"/>
    </xf>
    <xf numFmtId="0" fontId="0" fillId="28" borderId="0" xfId="0" applyFill="1" applyAlignment="1">
      <alignment horizontal="center" wrapText="1"/>
    </xf>
    <xf numFmtId="0" fontId="0" fillId="28" borderId="0" xfId="0" applyNumberFormat="1" applyFill="1" applyAlignment="1">
      <alignment horizontal="center" vertical="center" wrapText="1"/>
    </xf>
    <xf numFmtId="0" fontId="3" fillId="28" borderId="0" xfId="0" applyFont="1" applyFill="1" applyAlignment="1">
      <alignment horizontal="center" wrapText="1"/>
    </xf>
    <xf numFmtId="0" fontId="0" fillId="28" borderId="0" xfId="0" applyFill="1" applyAlignment="1">
      <alignment horizontal="center" vertical="center" wrapText="1"/>
    </xf>
    <xf numFmtId="0" fontId="0" fillId="3" borderId="0" xfId="0" applyFill="1" applyAlignment="1">
      <alignment horizontal="center" vertical="center" wrapText="1"/>
    </xf>
    <xf numFmtId="0" fontId="0" fillId="28" borderId="0" xfId="0" applyFill="1" applyBorder="1" applyAlignment="1">
      <alignment horizontal="center" wrapText="1"/>
    </xf>
    <xf numFmtId="0" fontId="0" fillId="28" borderId="1" xfId="0" applyFill="1" applyBorder="1" applyAlignment="1">
      <alignment horizontal="center" wrapText="1"/>
    </xf>
    <xf numFmtId="0" fontId="0" fillId="0" borderId="23" xfId="0" applyFont="1" applyBorder="1" applyAlignment="1">
      <alignment horizontal="center"/>
    </xf>
    <xf numFmtId="0" fontId="25" fillId="19" borderId="1" xfId="0" applyFont="1" applyFill="1" applyBorder="1" applyAlignment="1">
      <alignment wrapText="1"/>
    </xf>
    <xf numFmtId="0" fontId="0" fillId="18" borderId="19" xfId="0" applyFont="1" applyFill="1" applyBorder="1" applyAlignment="1">
      <alignment horizontal="center"/>
    </xf>
    <xf numFmtId="0" fontId="0" fillId="0" borderId="28" xfId="0" applyFont="1" applyBorder="1" applyAlignment="1">
      <alignment horizontal="center"/>
    </xf>
    <xf numFmtId="0" fontId="1" fillId="2" borderId="33" xfId="0" applyFont="1" applyFill="1" applyBorder="1" applyAlignment="1">
      <alignment horizontal="center"/>
    </xf>
    <xf numFmtId="0" fontId="25" fillId="27" borderId="37" xfId="0" applyFont="1" applyFill="1" applyBorder="1" applyAlignment="1">
      <alignment horizontal="center" vertical="top" wrapText="1"/>
    </xf>
    <xf numFmtId="0" fontId="3" fillId="9" borderId="37" xfId="0" applyFont="1" applyFill="1" applyBorder="1" applyAlignment="1">
      <alignment horizontal="center" vertical="top" wrapText="1"/>
    </xf>
    <xf numFmtId="9" fontId="10" fillId="7" borderId="23" xfId="0" applyNumberFormat="1" applyFont="1" applyFill="1" applyBorder="1" applyAlignment="1">
      <alignment horizontal="center" wrapText="1"/>
    </xf>
    <xf numFmtId="0" fontId="1" fillId="18" borderId="37" xfId="0" applyFont="1" applyFill="1" applyBorder="1" applyAlignment="1">
      <alignment horizontal="center" vertical="top" wrapText="1"/>
    </xf>
    <xf numFmtId="9" fontId="10" fillId="9" borderId="23" xfId="0" applyNumberFormat="1" applyFont="1" applyFill="1" applyBorder="1" applyAlignment="1">
      <alignment horizontal="center" wrapText="1"/>
    </xf>
    <xf numFmtId="0" fontId="25" fillId="27" borderId="38" xfId="0" applyFont="1" applyFill="1" applyBorder="1" applyAlignment="1">
      <alignment horizontal="center" vertical="top" wrapText="1"/>
    </xf>
    <xf numFmtId="0" fontId="25" fillId="27" borderId="39" xfId="0" applyFont="1" applyFill="1" applyBorder="1" applyAlignment="1">
      <alignment wrapText="1"/>
    </xf>
    <xf numFmtId="9" fontId="7" fillId="5" borderId="39" xfId="0" applyNumberFormat="1" applyFont="1" applyFill="1" applyBorder="1" applyAlignment="1">
      <alignment horizontal="center" wrapText="1"/>
    </xf>
    <xf numFmtId="9" fontId="7" fillId="10" borderId="39" xfId="0" applyNumberFormat="1" applyFont="1" applyFill="1" applyBorder="1" applyAlignment="1">
      <alignment horizontal="center" wrapText="1"/>
    </xf>
    <xf numFmtId="9" fontId="7" fillId="11" borderId="39" xfId="0" applyNumberFormat="1" applyFont="1" applyFill="1" applyBorder="1" applyAlignment="1">
      <alignment horizontal="center" wrapText="1"/>
    </xf>
    <xf numFmtId="9" fontId="7" fillId="7" borderId="39" xfId="0" applyNumberFormat="1" applyFont="1" applyFill="1" applyBorder="1" applyAlignment="1">
      <alignment horizontal="center" wrapText="1"/>
    </xf>
    <xf numFmtId="9" fontId="7" fillId="3" borderId="39" xfId="1" applyFont="1" applyFill="1" applyBorder="1" applyAlignment="1">
      <alignment horizontal="center" wrapText="1"/>
    </xf>
    <xf numFmtId="9" fontId="7" fillId="7" borderId="24" xfId="0" applyNumberFormat="1" applyFont="1" applyFill="1" applyBorder="1" applyAlignment="1">
      <alignment horizontal="center" wrapText="1"/>
    </xf>
    <xf numFmtId="0" fontId="0" fillId="27" borderId="16" xfId="0" applyFont="1" applyFill="1" applyBorder="1" applyAlignment="1">
      <alignment horizontal="center"/>
    </xf>
    <xf numFmtId="0" fontId="0" fillId="27" borderId="0" xfId="0" applyFont="1" applyFill="1" applyBorder="1" applyAlignment="1">
      <alignment horizontal="center"/>
    </xf>
    <xf numFmtId="0" fontId="25" fillId="19" borderId="37" xfId="0" applyFont="1" applyFill="1" applyBorder="1" applyAlignment="1">
      <alignment horizontal="center" vertical="top" wrapText="1"/>
    </xf>
    <xf numFmtId="0" fontId="28" fillId="3" borderId="23" xfId="0" applyNumberFormat="1" applyFont="1" applyFill="1" applyBorder="1" applyAlignment="1">
      <alignment horizontal="center" vertical="center" wrapText="1"/>
    </xf>
    <xf numFmtId="0" fontId="28" fillId="18" borderId="23" xfId="0" applyNumberFormat="1" applyFont="1" applyFill="1" applyBorder="1" applyAlignment="1">
      <alignment horizontal="center" vertical="center" wrapText="1"/>
    </xf>
    <xf numFmtId="0" fontId="0" fillId="0" borderId="23" xfId="0" applyBorder="1" applyAlignment="1">
      <alignment horizontal="center"/>
    </xf>
    <xf numFmtId="0" fontId="14" fillId="17" borderId="38" xfId="0" applyFont="1" applyFill="1" applyBorder="1" applyAlignment="1">
      <alignment horizontal="center" vertical="top" wrapText="1"/>
    </xf>
    <xf numFmtId="0" fontId="14" fillId="17" borderId="39" xfId="0" applyFont="1" applyFill="1" applyBorder="1" applyAlignment="1">
      <alignment wrapText="1"/>
    </xf>
    <xf numFmtId="0" fontId="3" fillId="0" borderId="39" xfId="0" applyFont="1" applyBorder="1" applyAlignment="1">
      <alignment horizontal="center"/>
    </xf>
    <xf numFmtId="0" fontId="14" fillId="0" borderId="39" xfId="0" applyFont="1" applyBorder="1" applyAlignment="1">
      <alignment horizontal="center"/>
    </xf>
    <xf numFmtId="0" fontId="3" fillId="0" borderId="24" xfId="0" applyFont="1" applyBorder="1" applyAlignment="1">
      <alignment horizontal="center"/>
    </xf>
    <xf numFmtId="0" fontId="14" fillId="14" borderId="0" xfId="0" applyFont="1" applyFill="1" applyBorder="1" applyAlignment="1">
      <alignment horizontal="center" vertical="center" wrapText="1"/>
    </xf>
    <xf numFmtId="0" fontId="0" fillId="14" borderId="0" xfId="0" applyFill="1" applyBorder="1" applyAlignment="1">
      <alignment horizontal="center"/>
    </xf>
    <xf numFmtId="0" fontId="14" fillId="14" borderId="40" xfId="0" applyFont="1" applyFill="1" applyBorder="1" applyAlignment="1">
      <alignment horizontal="center"/>
    </xf>
    <xf numFmtId="0" fontId="3" fillId="14" borderId="0" xfId="0" applyFont="1" applyFill="1" applyBorder="1" applyAlignment="1">
      <alignment horizontal="center" vertical="center" wrapText="1"/>
    </xf>
    <xf numFmtId="0" fontId="14" fillId="27" borderId="42" xfId="0" applyFont="1" applyFill="1" applyBorder="1" applyAlignment="1">
      <alignment horizontal="center" vertical="top" wrapText="1"/>
    </xf>
    <xf numFmtId="0" fontId="14" fillId="27" borderId="40" xfId="0" applyFont="1" applyFill="1" applyBorder="1" applyAlignment="1">
      <alignment wrapText="1"/>
    </xf>
    <xf numFmtId="0" fontId="0" fillId="27" borderId="40" xfId="0" applyFont="1" applyFill="1" applyBorder="1" applyAlignment="1">
      <alignment horizontal="center"/>
    </xf>
    <xf numFmtId="0" fontId="22" fillId="27" borderId="40" xfId="0" applyFont="1" applyFill="1" applyBorder="1" applyAlignment="1">
      <alignment horizontal="center"/>
    </xf>
    <xf numFmtId="0" fontId="22" fillId="27" borderId="43" xfId="0" applyFont="1" applyFill="1" applyBorder="1" applyAlignment="1">
      <alignment horizontal="center"/>
    </xf>
    <xf numFmtId="0" fontId="0" fillId="27" borderId="40" xfId="0" applyFill="1" applyBorder="1" applyAlignment="1">
      <alignment horizontal="center"/>
    </xf>
    <xf numFmtId="0" fontId="0" fillId="27" borderId="44" xfId="0" applyFont="1" applyFill="1" applyBorder="1" applyAlignment="1">
      <alignment horizontal="center"/>
    </xf>
    <xf numFmtId="0" fontId="0" fillId="27" borderId="45" xfId="0" applyFont="1" applyFill="1" applyBorder="1" applyAlignment="1">
      <alignment horizontal="center"/>
    </xf>
    <xf numFmtId="0" fontId="1" fillId="2" borderId="23" xfId="0" applyNumberFormat="1" applyFont="1" applyFill="1" applyBorder="1" applyAlignment="1">
      <alignment horizontal="center" vertical="center" wrapText="1"/>
    </xf>
    <xf numFmtId="0" fontId="28" fillId="11" borderId="37" xfId="0" applyNumberFormat="1" applyFont="1" applyFill="1" applyBorder="1" applyAlignment="1">
      <alignment horizontal="center" vertical="center" wrapText="1"/>
    </xf>
    <xf numFmtId="9" fontId="10" fillId="7" borderId="37" xfId="0" applyNumberFormat="1" applyFont="1" applyFill="1" applyBorder="1" applyAlignment="1">
      <alignment horizontal="center" wrapText="1"/>
    </xf>
    <xf numFmtId="9" fontId="7" fillId="9" borderId="37" xfId="0" applyNumberFormat="1" applyFont="1" applyFill="1" applyBorder="1" applyAlignment="1">
      <alignment horizontal="center" wrapText="1"/>
    </xf>
    <xf numFmtId="9" fontId="7" fillId="7" borderId="38" xfId="0" applyNumberFormat="1" applyFont="1" applyFill="1" applyBorder="1" applyAlignment="1">
      <alignment horizontal="center" wrapText="1"/>
    </xf>
    <xf numFmtId="0" fontId="28" fillId="11" borderId="46" xfId="0" applyNumberFormat="1" applyFont="1" applyFill="1" applyBorder="1" applyAlignment="1">
      <alignment horizontal="center" vertical="center" wrapText="1"/>
    </xf>
    <xf numFmtId="0" fontId="28" fillId="18" borderId="37" xfId="0" applyNumberFormat="1" applyFont="1" applyFill="1" applyBorder="1" applyAlignment="1">
      <alignment horizontal="center" vertical="center" wrapText="1"/>
    </xf>
    <xf numFmtId="0" fontId="0" fillId="0" borderId="37" xfId="0" applyBorder="1" applyAlignment="1">
      <alignment horizontal="center"/>
    </xf>
    <xf numFmtId="0" fontId="3" fillId="9" borderId="37" xfId="0" applyFont="1" applyFill="1" applyBorder="1" applyAlignment="1">
      <alignment horizontal="center"/>
    </xf>
    <xf numFmtId="0" fontId="14" fillId="0" borderId="38" xfId="0" applyFont="1" applyBorder="1" applyAlignment="1">
      <alignment horizontal="center"/>
    </xf>
    <xf numFmtId="0" fontId="22" fillId="27" borderId="47" xfId="0" applyFont="1" applyFill="1" applyBorder="1" applyAlignment="1">
      <alignment horizontal="center"/>
    </xf>
    <xf numFmtId="0" fontId="0" fillId="27" borderId="48" xfId="0" applyFont="1" applyFill="1" applyBorder="1" applyAlignment="1">
      <alignment horizontal="center"/>
    </xf>
    <xf numFmtId="0" fontId="14" fillId="14" borderId="35" xfId="0" applyFont="1" applyFill="1"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3" fillId="9" borderId="47" xfId="0" applyFont="1" applyFill="1" applyBorder="1" applyAlignment="1">
      <alignment horizontal="center"/>
    </xf>
    <xf numFmtId="0" fontId="3" fillId="9" borderId="0" xfId="0" applyFont="1" applyFill="1" applyBorder="1" applyAlignment="1">
      <alignment horizontal="center"/>
    </xf>
    <xf numFmtId="0" fontId="3" fillId="9" borderId="48" xfId="0" applyFont="1" applyFill="1" applyBorder="1" applyAlignment="1">
      <alignment horizontal="center"/>
    </xf>
    <xf numFmtId="0" fontId="0" fillId="9" borderId="47" xfId="0" applyFont="1" applyFill="1" applyBorder="1"/>
    <xf numFmtId="0" fontId="0" fillId="9" borderId="0" xfId="0" applyFont="1" applyFill="1" applyBorder="1"/>
    <xf numFmtId="0" fontId="0" fillId="9" borderId="0" xfId="0" applyFont="1" applyFill="1" applyBorder="1" applyAlignment="1">
      <alignment horizontal="center"/>
    </xf>
    <xf numFmtId="0" fontId="0" fillId="9" borderId="48" xfId="0" applyFont="1" applyFill="1" applyBorder="1" applyAlignment="1">
      <alignment horizontal="center"/>
    </xf>
    <xf numFmtId="0" fontId="14" fillId="9" borderId="0" xfId="0" applyFont="1" applyFill="1" applyBorder="1" applyAlignment="1">
      <alignment horizontal="center" vertical="center"/>
    </xf>
    <xf numFmtId="0" fontId="14" fillId="9" borderId="0" xfId="0" applyFont="1" applyFill="1" applyBorder="1" applyAlignment="1">
      <alignment horizontal="center" vertical="center" wrapText="1"/>
    </xf>
    <xf numFmtId="0" fontId="22" fillId="9" borderId="0" xfId="0" applyFont="1" applyFill="1" applyBorder="1" applyAlignment="1">
      <alignment horizontal="center"/>
    </xf>
    <xf numFmtId="0" fontId="3" fillId="9" borderId="0" xfId="0" applyFont="1" applyFill="1" applyBorder="1" applyAlignment="1">
      <alignment horizontal="center" vertical="center" wrapText="1"/>
    </xf>
    <xf numFmtId="0" fontId="14" fillId="9" borderId="40" xfId="0" applyFont="1" applyFill="1" applyBorder="1" applyAlignment="1">
      <alignment horizontal="center"/>
    </xf>
    <xf numFmtId="0" fontId="0" fillId="9" borderId="47" xfId="0" applyFill="1" applyBorder="1"/>
    <xf numFmtId="0" fontId="0" fillId="9" borderId="0" xfId="0" applyFill="1" applyBorder="1"/>
    <xf numFmtId="0" fontId="0" fillId="9" borderId="48" xfId="0" applyFill="1" applyBorder="1" applyAlignment="1">
      <alignment horizontal="center"/>
    </xf>
    <xf numFmtId="0" fontId="10" fillId="3" borderId="31" xfId="0" applyFont="1" applyFill="1" applyBorder="1" applyAlignment="1">
      <alignment horizontal="center" vertical="center"/>
    </xf>
    <xf numFmtId="0" fontId="7" fillId="3" borderId="41" xfId="0" applyFont="1" applyFill="1" applyBorder="1" applyAlignment="1">
      <alignment horizontal="center" vertical="center"/>
    </xf>
    <xf numFmtId="0" fontId="10" fillId="0" borderId="41" xfId="0" applyFont="1" applyBorder="1" applyAlignment="1">
      <alignment horizontal="center" vertical="center"/>
    </xf>
    <xf numFmtId="0" fontId="3" fillId="3" borderId="33" xfId="0" applyFont="1" applyFill="1" applyBorder="1" applyAlignment="1">
      <alignment horizontal="center" vertical="center"/>
    </xf>
    <xf numFmtId="0" fontId="7" fillId="3" borderId="29" xfId="0" applyFont="1" applyFill="1" applyBorder="1" applyAlignment="1">
      <alignment horizontal="center" vertical="center"/>
    </xf>
    <xf numFmtId="0" fontId="10" fillId="3" borderId="41" xfId="0" applyFont="1" applyFill="1" applyBorder="1" applyAlignment="1">
      <alignment horizontal="center" vertical="center"/>
    </xf>
    <xf numFmtId="0" fontId="25" fillId="6" borderId="29" xfId="0" applyFont="1" applyFill="1" applyBorder="1" applyAlignment="1">
      <alignment horizontal="center" wrapText="1"/>
    </xf>
    <xf numFmtId="0" fontId="10" fillId="14" borderId="0" xfId="0" applyFont="1" applyFill="1" applyBorder="1" applyAlignment="1">
      <alignment wrapText="1"/>
    </xf>
    <xf numFmtId="0" fontId="7" fillId="14" borderId="0" xfId="0" applyFont="1" applyFill="1" applyBorder="1" applyAlignment="1">
      <alignment wrapText="1"/>
    </xf>
    <xf numFmtId="0" fontId="0" fillId="16" borderId="3" xfId="0" applyFill="1" applyBorder="1" applyAlignment="1">
      <alignment horizontal="center" wrapText="1"/>
    </xf>
    <xf numFmtId="0" fontId="0" fillId="5" borderId="3" xfId="0" applyFill="1" applyBorder="1" applyAlignment="1">
      <alignment horizontal="center" vertical="top" wrapText="1"/>
    </xf>
    <xf numFmtId="0" fontId="0" fillId="12" borderId="3" xfId="0" applyFill="1" applyBorder="1" applyAlignment="1">
      <alignment horizontal="center" vertical="top" wrapText="1"/>
    </xf>
    <xf numFmtId="0" fontId="10" fillId="11" borderId="3" xfId="0" applyFont="1" applyFill="1" applyBorder="1" applyAlignment="1">
      <alignment horizontal="center" vertical="top" wrapText="1"/>
    </xf>
    <xf numFmtId="0" fontId="0" fillId="16" borderId="3" xfId="0" applyFill="1" applyBorder="1" applyAlignment="1">
      <alignment horizontal="center" vertical="top" wrapText="1"/>
    </xf>
    <xf numFmtId="0" fontId="10" fillId="16" borderId="3" xfId="0" applyFont="1" applyFill="1" applyBorder="1" applyAlignment="1">
      <alignment horizontal="center" vertical="top" wrapText="1"/>
    </xf>
    <xf numFmtId="0" fontId="0" fillId="14" borderId="3" xfId="0" applyFill="1" applyBorder="1" applyAlignment="1">
      <alignment horizontal="center" vertical="top" wrapText="1"/>
    </xf>
    <xf numFmtId="0" fontId="0" fillId="9" borderId="3" xfId="0" applyFill="1" applyBorder="1" applyAlignment="1">
      <alignment horizontal="center" vertical="top" wrapText="1"/>
    </xf>
    <xf numFmtId="0" fontId="10" fillId="12" borderId="3" xfId="0" applyFont="1" applyFill="1" applyBorder="1" applyAlignment="1">
      <alignment horizontal="center" vertical="top" wrapText="1"/>
    </xf>
    <xf numFmtId="0" fontId="10" fillId="5" borderId="3" xfId="0" applyFont="1" applyFill="1" applyBorder="1" applyAlignment="1">
      <alignment horizontal="center" vertical="top" wrapText="1"/>
    </xf>
    <xf numFmtId="0" fontId="10" fillId="10" borderId="3" xfId="0" applyFont="1" applyFill="1" applyBorder="1" applyAlignment="1">
      <alignment horizontal="center" vertical="top" wrapText="1"/>
    </xf>
    <xf numFmtId="0" fontId="10" fillId="9" borderId="3" xfId="0" applyFont="1" applyFill="1" applyBorder="1" applyAlignment="1">
      <alignment horizontal="center" vertical="top" wrapText="1"/>
    </xf>
    <xf numFmtId="0" fontId="0" fillId="11" borderId="3" xfId="0" applyFill="1" applyBorder="1" applyAlignment="1">
      <alignment horizontal="center" vertical="top" wrapText="1"/>
    </xf>
    <xf numFmtId="0" fontId="0" fillId="10" borderId="3" xfId="0" applyFill="1" applyBorder="1" applyAlignment="1">
      <alignment horizontal="center" vertical="top" wrapText="1"/>
    </xf>
    <xf numFmtId="0" fontId="10" fillId="21" borderId="4" xfId="0" applyFont="1" applyFill="1" applyBorder="1" applyAlignment="1">
      <alignment horizontal="center" vertical="center" wrapText="1"/>
    </xf>
    <xf numFmtId="0" fontId="0" fillId="5" borderId="4" xfId="0" applyFill="1" applyBorder="1" applyAlignment="1">
      <alignment horizontal="center" vertical="top" wrapText="1"/>
    </xf>
    <xf numFmtId="0" fontId="0" fillId="12" borderId="4" xfId="0" applyFill="1" applyBorder="1" applyAlignment="1">
      <alignment horizontal="center" vertical="top" wrapText="1"/>
    </xf>
    <xf numFmtId="0" fontId="10" fillId="11" borderId="4" xfId="0" applyFont="1" applyFill="1" applyBorder="1" applyAlignment="1">
      <alignment horizontal="center" vertical="top" wrapText="1"/>
    </xf>
    <xf numFmtId="0" fontId="4" fillId="3" borderId="4" xfId="0" applyFont="1" applyFill="1" applyBorder="1" applyAlignment="1">
      <alignment horizontal="center" vertical="top" wrapText="1"/>
    </xf>
    <xf numFmtId="0" fontId="0" fillId="3" borderId="4" xfId="0" applyFill="1" applyBorder="1" applyAlignment="1">
      <alignment horizontal="center" vertical="top" wrapText="1"/>
    </xf>
    <xf numFmtId="0" fontId="7" fillId="3" borderId="4"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5" borderId="4" xfId="0" applyFont="1" applyFill="1" applyBorder="1" applyAlignment="1">
      <alignment horizontal="center" vertical="top" wrapText="1"/>
    </xf>
    <xf numFmtId="0" fontId="10" fillId="10" borderId="4" xfId="0" applyFont="1" applyFill="1" applyBorder="1" applyAlignment="1">
      <alignment horizontal="center" vertical="top" wrapText="1"/>
    </xf>
    <xf numFmtId="0" fontId="10" fillId="12" borderId="4" xfId="0" applyFont="1" applyFill="1" applyBorder="1" applyAlignment="1">
      <alignment horizontal="center" vertical="top" wrapText="1"/>
    </xf>
    <xf numFmtId="0" fontId="10" fillId="9" borderId="4" xfId="0" applyFont="1" applyFill="1" applyBorder="1" applyAlignment="1">
      <alignment horizontal="center" vertical="top" wrapText="1"/>
    </xf>
    <xf numFmtId="0" fontId="0" fillId="13" borderId="4" xfId="0" applyFill="1" applyBorder="1" applyAlignment="1">
      <alignment horizontal="center" vertical="top" wrapText="1"/>
    </xf>
    <xf numFmtId="0" fontId="0" fillId="10" borderId="4" xfId="0" applyFill="1" applyBorder="1" applyAlignment="1">
      <alignment horizontal="center" vertical="top" wrapText="1"/>
    </xf>
    <xf numFmtId="0" fontId="7" fillId="14" borderId="53" xfId="0" applyFont="1" applyFill="1" applyBorder="1" applyAlignment="1">
      <alignment horizontal="left" vertical="top" wrapText="1"/>
    </xf>
    <xf numFmtId="0" fontId="28" fillId="14" borderId="54" xfId="0" applyNumberFormat="1" applyFont="1" applyFill="1" applyBorder="1" applyAlignment="1">
      <alignment horizontal="left" vertical="top" wrapText="1"/>
    </xf>
    <xf numFmtId="0" fontId="25" fillId="2" borderId="37" xfId="0" applyNumberFormat="1" applyFont="1" applyFill="1" applyBorder="1" applyAlignment="1">
      <alignment horizontal="center" vertical="center" wrapText="1"/>
    </xf>
    <xf numFmtId="0" fontId="10" fillId="14" borderId="48" xfId="0" applyFont="1" applyFill="1" applyBorder="1" applyAlignment="1">
      <alignment horizontal="center" vertical="center" wrapText="1"/>
    </xf>
    <xf numFmtId="0" fontId="11" fillId="2" borderId="23" xfId="0" applyFont="1" applyFill="1" applyBorder="1" applyAlignment="1">
      <alignment vertical="center" wrapText="1"/>
    </xf>
    <xf numFmtId="164" fontId="40" fillId="15" borderId="23" xfId="0" applyNumberFormat="1" applyFont="1" applyFill="1" applyBorder="1" applyAlignment="1" applyProtection="1">
      <alignment horizontal="center" vertical="center" wrapText="1"/>
      <protection locked="0"/>
    </xf>
    <xf numFmtId="0" fontId="10" fillId="14" borderId="47" xfId="0" applyFont="1" applyFill="1" applyBorder="1" applyAlignment="1">
      <alignment horizontal="center" vertical="top" wrapText="1"/>
    </xf>
    <xf numFmtId="0" fontId="7" fillId="14" borderId="0" xfId="0" applyFont="1" applyFill="1" applyBorder="1" applyAlignment="1">
      <alignment horizontal="center" wrapText="1"/>
    </xf>
    <xf numFmtId="164" fontId="10" fillId="14" borderId="48" xfId="0" applyNumberFormat="1" applyFont="1" applyFill="1" applyBorder="1" applyAlignment="1">
      <alignment horizontal="center" vertical="center" wrapText="1"/>
    </xf>
    <xf numFmtId="0" fontId="1" fillId="16" borderId="23" xfId="0" applyFont="1" applyFill="1" applyBorder="1" applyAlignment="1">
      <alignment horizontal="center" vertical="center" wrapText="1"/>
    </xf>
    <xf numFmtId="0" fontId="16" fillId="5" borderId="37" xfId="0" applyFont="1" applyFill="1" applyBorder="1" applyAlignment="1">
      <alignment horizontal="center" vertical="top" wrapText="1"/>
    </xf>
    <xf numFmtId="0" fontId="0" fillId="11" borderId="37" xfId="0" applyFill="1" applyBorder="1" applyAlignment="1">
      <alignment horizontal="center" vertical="top" wrapText="1"/>
    </xf>
    <xf numFmtId="0" fontId="0" fillId="9" borderId="37" xfId="0" applyFill="1" applyBorder="1" applyAlignment="1">
      <alignment horizontal="center" vertical="top" wrapText="1"/>
    </xf>
    <xf numFmtId="0" fontId="7" fillId="16" borderId="55" xfId="0" applyFont="1" applyFill="1" applyBorder="1" applyAlignment="1">
      <alignment horizontal="center" vertical="center" wrapText="1"/>
    </xf>
    <xf numFmtId="0" fontId="7" fillId="16" borderId="56" xfId="0" applyFont="1" applyFill="1" applyBorder="1" applyAlignment="1">
      <alignment horizontal="center" vertical="center" wrapText="1"/>
    </xf>
    <xf numFmtId="0" fontId="10" fillId="9" borderId="37" xfId="0" applyFont="1" applyFill="1" applyBorder="1" applyAlignment="1">
      <alignment horizontal="center" vertical="top" wrapText="1"/>
    </xf>
    <xf numFmtId="0" fontId="3" fillId="16" borderId="56" xfId="0" applyFont="1" applyFill="1" applyBorder="1" applyAlignment="1">
      <alignment horizontal="center" vertical="center" wrapText="1"/>
    </xf>
    <xf numFmtId="0" fontId="3" fillId="16" borderId="28" xfId="0" applyFont="1" applyFill="1" applyBorder="1" applyAlignment="1">
      <alignment horizontal="center" vertical="center" wrapText="1"/>
    </xf>
    <xf numFmtId="0" fontId="10" fillId="16" borderId="37" xfId="0" applyFont="1" applyFill="1" applyBorder="1" applyAlignment="1">
      <alignment horizontal="center" vertical="top" wrapText="1"/>
    </xf>
    <xf numFmtId="0" fontId="1" fillId="2" borderId="59" xfId="0" applyFont="1" applyFill="1" applyBorder="1" applyAlignment="1">
      <alignment horizontal="center" vertical="center" wrapText="1"/>
    </xf>
    <xf numFmtId="0" fontId="0" fillId="9" borderId="23" xfId="0" applyFill="1" applyBorder="1" applyAlignment="1" applyProtection="1">
      <alignment horizontal="center" vertical="center" wrapText="1"/>
      <protection locked="0"/>
    </xf>
    <xf numFmtId="0" fontId="0" fillId="16" borderId="37" xfId="0" applyFill="1" applyBorder="1" applyAlignment="1">
      <alignment vertical="top" wrapText="1"/>
    </xf>
    <xf numFmtId="0" fontId="0" fillId="16" borderId="23" xfId="0" applyFill="1" applyBorder="1" applyAlignment="1">
      <alignment vertical="top" wrapText="1"/>
    </xf>
    <xf numFmtId="0" fontId="10" fillId="5" borderId="37" xfId="0" applyFont="1" applyFill="1" applyBorder="1" applyAlignment="1">
      <alignment horizontal="center" vertical="top" wrapText="1"/>
    </xf>
    <xf numFmtId="0" fontId="10" fillId="11" borderId="37" xfId="0" applyFont="1" applyFill="1" applyBorder="1" applyAlignment="1">
      <alignment horizontal="center" vertical="top" wrapText="1"/>
    </xf>
    <xf numFmtId="0" fontId="10" fillId="11" borderId="38" xfId="0" applyFont="1" applyFill="1" applyBorder="1" applyAlignment="1">
      <alignment horizontal="center" vertical="top" wrapText="1"/>
    </xf>
    <xf numFmtId="0" fontId="6" fillId="0" borderId="60" xfId="0" applyFont="1" applyBorder="1" applyAlignment="1">
      <alignment vertical="top" wrapText="1"/>
    </xf>
    <xf numFmtId="0" fontId="0" fillId="3" borderId="61" xfId="0" applyFill="1" applyBorder="1" applyAlignment="1" applyProtection="1">
      <alignment vertical="top" wrapText="1"/>
      <protection locked="0"/>
    </xf>
    <xf numFmtId="0" fontId="0" fillId="0" borderId="39" xfId="0" applyBorder="1" applyAlignment="1" applyProtection="1">
      <alignment vertical="top" wrapText="1"/>
      <protection locked="0"/>
    </xf>
    <xf numFmtId="0" fontId="28" fillId="17" borderId="10" xfId="0" applyNumberFormat="1" applyFont="1" applyFill="1" applyBorder="1" applyAlignment="1">
      <alignment horizontal="center" vertical="center" wrapText="1"/>
    </xf>
    <xf numFmtId="0" fontId="28" fillId="17" borderId="1" xfId="0" applyNumberFormat="1" applyFont="1" applyFill="1" applyBorder="1" applyAlignment="1">
      <alignment horizontal="center" vertical="center" wrapText="1"/>
    </xf>
    <xf numFmtId="0" fontId="0" fillId="7" borderId="37" xfId="0" applyFill="1" applyBorder="1" applyAlignment="1">
      <alignment horizontal="center" vertical="top" wrapText="1"/>
    </xf>
    <xf numFmtId="0" fontId="10" fillId="7" borderId="37" xfId="0" applyFont="1" applyFill="1" applyBorder="1" applyAlignment="1">
      <alignment horizontal="center" vertical="top" wrapText="1"/>
    </xf>
    <xf numFmtId="0" fontId="10" fillId="7" borderId="3" xfId="0" applyFont="1" applyFill="1" applyBorder="1" applyAlignment="1">
      <alignment horizontal="center" vertical="top" wrapText="1"/>
    </xf>
    <xf numFmtId="0" fontId="3" fillId="22" borderId="1" xfId="0" applyFont="1" applyFill="1" applyBorder="1" applyAlignment="1">
      <alignment horizontal="center" vertical="top" wrapText="1"/>
    </xf>
    <xf numFmtId="0" fontId="7" fillId="23" borderId="1" xfId="0" applyFont="1" applyFill="1" applyBorder="1" applyAlignment="1">
      <alignment horizontal="left" vertical="top" wrapText="1"/>
    </xf>
    <xf numFmtId="0" fontId="0" fillId="29" borderId="1" xfId="0" applyFill="1" applyBorder="1" applyAlignment="1" applyProtection="1">
      <alignment horizontal="center" vertical="center" wrapText="1"/>
      <protection locked="0"/>
    </xf>
    <xf numFmtId="0" fontId="7" fillId="22" borderId="1" xfId="0" applyFont="1" applyFill="1" applyBorder="1" applyAlignment="1">
      <alignment horizontal="center" vertical="center" wrapText="1"/>
    </xf>
    <xf numFmtId="0" fontId="7" fillId="22" borderId="1" xfId="0" applyFont="1" applyFill="1" applyBorder="1" applyAlignment="1">
      <alignment horizontal="center" vertical="top" wrapText="1"/>
    </xf>
    <xf numFmtId="0" fontId="28" fillId="7" borderId="1" xfId="0" applyFont="1" applyFill="1" applyBorder="1" applyAlignment="1">
      <alignment horizontal="center" vertical="center" wrapText="1"/>
    </xf>
    <xf numFmtId="9" fontId="28" fillId="7" borderId="1" xfId="0" applyNumberFormat="1" applyFont="1" applyFill="1" applyBorder="1" applyAlignment="1">
      <alignment horizontal="center" vertical="center" wrapText="1"/>
    </xf>
    <xf numFmtId="0" fontId="7" fillId="7" borderId="23"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32" fillId="2" borderId="63" xfId="0" applyFont="1" applyFill="1" applyBorder="1" applyAlignment="1">
      <alignment horizontal="center" vertical="top" wrapText="1"/>
    </xf>
    <xf numFmtId="0" fontId="32" fillId="2" borderId="47" xfId="0" applyFont="1" applyFill="1" applyBorder="1" applyAlignment="1">
      <alignment horizontal="center" vertical="top" wrapText="1"/>
    </xf>
    <xf numFmtId="0" fontId="32" fillId="2" borderId="42" xfId="0" applyFont="1" applyFill="1" applyBorder="1" applyAlignment="1">
      <alignment horizontal="center" vertical="top" wrapText="1"/>
    </xf>
    <xf numFmtId="0" fontId="32" fillId="23" borderId="37" xfId="0" applyFont="1" applyFill="1" applyBorder="1" applyAlignment="1">
      <alignment horizontal="center" vertical="top" wrapText="1"/>
    </xf>
    <xf numFmtId="0" fontId="3" fillId="5" borderId="23" xfId="0" applyFont="1" applyFill="1" applyBorder="1" applyAlignment="1">
      <alignment vertical="top" wrapText="1"/>
    </xf>
    <xf numFmtId="0" fontId="0" fillId="0" borderId="23" xfId="0" applyBorder="1" applyAlignment="1">
      <alignment vertical="top" wrapText="1"/>
    </xf>
    <xf numFmtId="0" fontId="0" fillId="0" borderId="23" xfId="0" applyFont="1" applyBorder="1" applyAlignment="1">
      <alignment vertical="top" wrapText="1"/>
    </xf>
    <xf numFmtId="0" fontId="32" fillId="23" borderId="38" xfId="0" applyFont="1" applyFill="1" applyBorder="1" applyAlignment="1">
      <alignment horizontal="center" vertical="top" wrapText="1"/>
    </xf>
    <xf numFmtId="0" fontId="0" fillId="0" borderId="24" xfId="0" applyBorder="1" applyAlignment="1">
      <alignment vertical="top" wrapText="1"/>
    </xf>
    <xf numFmtId="0" fontId="32" fillId="0" borderId="0" xfId="0" applyFont="1" applyAlignment="1">
      <alignment horizontal="center" vertical="top" wrapText="1"/>
    </xf>
    <xf numFmtId="0" fontId="3" fillId="16" borderId="55" xfId="0" applyFont="1" applyFill="1" applyBorder="1" applyAlignment="1">
      <alignment horizontal="center" vertical="center" wrapText="1"/>
    </xf>
    <xf numFmtId="0" fontId="23" fillId="9" borderId="2" xfId="0" applyFont="1" applyFill="1" applyBorder="1" applyAlignment="1">
      <alignment horizontal="center" vertical="center" textRotation="90" wrapText="1"/>
    </xf>
    <xf numFmtId="0" fontId="17" fillId="15" borderId="37" xfId="0" applyFont="1" applyFill="1" applyBorder="1" applyAlignment="1">
      <alignment horizontal="center" vertical="top" wrapText="1"/>
    </xf>
    <xf numFmtId="0" fontId="0" fillId="0" borderId="0" xfId="0" applyBorder="1" applyAlignment="1">
      <alignment vertical="center"/>
    </xf>
    <xf numFmtId="0" fontId="10" fillId="0" borderId="0" xfId="0" applyFont="1" applyAlignment="1">
      <alignment vertical="center"/>
    </xf>
    <xf numFmtId="0" fontId="1" fillId="3" borderId="0" xfId="0" applyFont="1" applyFill="1" applyBorder="1" applyAlignment="1">
      <alignment vertical="center"/>
    </xf>
    <xf numFmtId="0" fontId="7" fillId="3" borderId="0" xfId="0" applyFont="1" applyFill="1" applyBorder="1" applyAlignment="1">
      <alignment vertical="center"/>
    </xf>
    <xf numFmtId="0" fontId="0" fillId="3" borderId="0" xfId="0" applyFill="1" applyBorder="1" applyAlignment="1">
      <alignment vertical="center"/>
    </xf>
    <xf numFmtId="0" fontId="32" fillId="2" borderId="47" xfId="0" applyFont="1" applyFill="1" applyBorder="1" applyAlignment="1">
      <alignment horizontal="left" vertical="center" wrapText="1"/>
    </xf>
    <xf numFmtId="0" fontId="0" fillId="0" borderId="0" xfId="0" applyAlignment="1">
      <alignment horizontal="left" vertical="center" wrapText="1"/>
    </xf>
    <xf numFmtId="0" fontId="32" fillId="2" borderId="47" xfId="0" applyFont="1" applyFill="1" applyBorder="1" applyAlignment="1">
      <alignment horizontal="center" vertical="center" wrapText="1"/>
    </xf>
    <xf numFmtId="0" fontId="30" fillId="2" borderId="64" xfId="0" applyFont="1" applyFill="1" applyBorder="1" applyAlignment="1">
      <alignment horizontal="center" vertical="center" wrapText="1"/>
    </xf>
    <xf numFmtId="0" fontId="2" fillId="3" borderId="0" xfId="0" applyFont="1" applyFill="1" applyAlignment="1">
      <alignment horizontal="left" vertical="top"/>
    </xf>
    <xf numFmtId="0" fontId="2" fillId="3" borderId="0" xfId="0" applyFont="1" applyFill="1" applyAlignment="1">
      <alignment horizontal="left" vertical="center"/>
    </xf>
    <xf numFmtId="0" fontId="2" fillId="3" borderId="0" xfId="0" applyFont="1" applyFill="1" applyBorder="1" applyAlignment="1">
      <alignment horizontal="left" vertical="center"/>
    </xf>
    <xf numFmtId="0" fontId="2" fillId="3" borderId="0" xfId="0" applyFont="1" applyFill="1" applyBorder="1" applyAlignment="1">
      <alignment horizontal="left" vertical="top"/>
    </xf>
    <xf numFmtId="0" fontId="46" fillId="3" borderId="0" xfId="0" applyFont="1" applyFill="1" applyBorder="1" applyAlignment="1">
      <alignment horizontal="left" vertical="top"/>
    </xf>
    <xf numFmtId="0" fontId="11" fillId="2" borderId="1" xfId="0" applyFont="1" applyFill="1" applyBorder="1" applyAlignment="1">
      <alignment horizontal="left" vertical="center" wrapText="1"/>
    </xf>
    <xf numFmtId="0" fontId="39" fillId="15" borderId="1" xfId="0" applyFont="1" applyFill="1" applyBorder="1" applyAlignment="1" applyProtection="1">
      <alignment vertical="center" wrapText="1"/>
      <protection locked="0"/>
    </xf>
    <xf numFmtId="0" fontId="2" fillId="3" borderId="0" xfId="0" applyFont="1" applyFill="1" applyAlignment="1">
      <alignment vertical="top"/>
    </xf>
    <xf numFmtId="0" fontId="37" fillId="3" borderId="28" xfId="0" applyFont="1" applyFill="1" applyBorder="1" applyAlignment="1">
      <alignment horizontal="center" vertical="center" wrapText="1"/>
    </xf>
    <xf numFmtId="0" fontId="10" fillId="0" borderId="0" xfId="0" applyFont="1" applyAlignment="1">
      <alignment horizontal="center"/>
    </xf>
    <xf numFmtId="0" fontId="10" fillId="3" borderId="1" xfId="0" applyFont="1" applyFill="1" applyBorder="1" applyAlignment="1">
      <alignment horizontal="center"/>
    </xf>
    <xf numFmtId="0" fontId="7" fillId="3" borderId="1" xfId="0" applyFont="1" applyFill="1" applyBorder="1" applyAlignment="1" applyProtection="1">
      <alignment horizontal="center" vertical="center" wrapText="1"/>
      <protection locked="0"/>
    </xf>
    <xf numFmtId="0" fontId="46" fillId="3" borderId="0" xfId="0" applyNumberFormat="1" applyFont="1" applyFill="1" applyBorder="1" applyAlignment="1">
      <alignment horizontal="left" vertical="center"/>
    </xf>
    <xf numFmtId="0" fontId="28" fillId="5" borderId="37" xfId="0" applyFont="1" applyFill="1" applyBorder="1" applyAlignment="1">
      <alignment horizontal="center" vertical="center" wrapText="1"/>
    </xf>
    <xf numFmtId="0" fontId="26" fillId="5" borderId="1" xfId="0" applyFont="1" applyFill="1" applyBorder="1" applyAlignment="1">
      <alignment vertical="center" wrapText="1"/>
    </xf>
    <xf numFmtId="9" fontId="28" fillId="5"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0" fontId="7" fillId="3" borderId="0" xfId="0" applyFont="1" applyFill="1" applyBorder="1" applyAlignment="1">
      <alignment vertical="center" wrapText="1"/>
    </xf>
    <xf numFmtId="0" fontId="28" fillId="7" borderId="37" xfId="0" applyFont="1" applyFill="1" applyBorder="1" applyAlignment="1">
      <alignment horizontal="center" vertical="center" wrapText="1"/>
    </xf>
    <xf numFmtId="0" fontId="14" fillId="7" borderId="1" xfId="0" applyFont="1" applyFill="1" applyBorder="1" applyAlignment="1">
      <alignment vertical="center" wrapText="1"/>
    </xf>
    <xf numFmtId="9" fontId="27" fillId="3" borderId="1" xfId="1" applyFont="1" applyFill="1" applyBorder="1" applyAlignment="1">
      <alignment horizontal="center" vertical="center" wrapText="1"/>
    </xf>
    <xf numFmtId="0" fontId="2" fillId="3" borderId="0" xfId="0" applyFont="1" applyFill="1" applyBorder="1" applyAlignment="1">
      <alignment vertical="center" wrapText="1"/>
    </xf>
    <xf numFmtId="0" fontId="19" fillId="3" borderId="0" xfId="0" applyFont="1" applyFill="1" applyBorder="1" applyAlignment="1">
      <alignment horizontal="left" vertical="center"/>
    </xf>
    <xf numFmtId="0" fontId="19" fillId="3" borderId="0" xfId="0" applyFont="1" applyFill="1" applyBorder="1" applyAlignment="1">
      <alignment vertical="center" wrapText="1"/>
    </xf>
    <xf numFmtId="0" fontId="28" fillId="11" borderId="37" xfId="0" applyFont="1" applyFill="1" applyBorder="1" applyAlignment="1">
      <alignment horizontal="center" vertical="center" wrapText="1"/>
    </xf>
    <xf numFmtId="0" fontId="14" fillId="11" borderId="1" xfId="0" applyFont="1" applyFill="1" applyBorder="1" applyAlignment="1">
      <alignment vertical="center" wrapText="1"/>
    </xf>
    <xf numFmtId="9" fontId="28" fillId="11" borderId="1" xfId="0" applyNumberFormat="1" applyFont="1" applyFill="1" applyBorder="1" applyAlignment="1">
      <alignment horizontal="center" vertical="center" wrapText="1"/>
    </xf>
    <xf numFmtId="0" fontId="7" fillId="14" borderId="47" xfId="0" applyFont="1" applyFill="1" applyBorder="1" applyAlignment="1">
      <alignment horizontal="center" vertical="center" wrapText="1"/>
    </xf>
    <xf numFmtId="0" fontId="10" fillId="14" borderId="0" xfId="0" applyFont="1" applyFill="1" applyBorder="1" applyAlignment="1">
      <alignment vertical="center" wrapText="1"/>
    </xf>
    <xf numFmtId="0" fontId="10" fillId="14" borderId="0" xfId="0" applyFont="1" applyFill="1" applyBorder="1" applyAlignment="1">
      <alignment horizontal="center" vertical="center" wrapText="1"/>
    </xf>
    <xf numFmtId="0" fontId="7" fillId="14" borderId="0" xfId="0" applyFont="1" applyFill="1" applyBorder="1" applyAlignment="1">
      <alignment vertical="center" wrapText="1"/>
    </xf>
    <xf numFmtId="0" fontId="0" fillId="0" borderId="55" xfId="0" applyFont="1" applyBorder="1" applyAlignment="1">
      <alignment horizontal="center"/>
    </xf>
    <xf numFmtId="0" fontId="0" fillId="9" borderId="63" xfId="0" applyFont="1" applyFill="1" applyBorder="1"/>
    <xf numFmtId="0" fontId="0" fillId="9" borderId="35" xfId="0" applyFont="1" applyFill="1" applyBorder="1"/>
    <xf numFmtId="0" fontId="0" fillId="9" borderId="35" xfId="0" applyFont="1" applyFill="1" applyBorder="1" applyAlignment="1">
      <alignment horizontal="center"/>
    </xf>
    <xf numFmtId="0" fontId="0" fillId="9" borderId="64" xfId="0" applyFont="1" applyFill="1" applyBorder="1" applyAlignment="1">
      <alignment horizontal="center"/>
    </xf>
    <xf numFmtId="0" fontId="0" fillId="9" borderId="42" xfId="0" applyFill="1" applyBorder="1" applyAlignment="1">
      <alignment vertical="center"/>
    </xf>
    <xf numFmtId="0" fontId="0" fillId="9" borderId="40" xfId="0" applyFill="1" applyBorder="1" applyAlignment="1">
      <alignment vertical="center"/>
    </xf>
    <xf numFmtId="0" fontId="0" fillId="9" borderId="40" xfId="0" applyFill="1" applyBorder="1" applyAlignment="1">
      <alignment horizontal="center" vertical="center"/>
    </xf>
    <xf numFmtId="0" fontId="14" fillId="9" borderId="40" xfId="0" applyFont="1" applyFill="1" applyBorder="1" applyAlignment="1">
      <alignment horizontal="center" vertical="center"/>
    </xf>
    <xf numFmtId="0" fontId="40" fillId="0" borderId="23" xfId="0" applyFont="1" applyBorder="1" applyAlignment="1">
      <alignment horizontal="left" vertical="center" wrapText="1"/>
    </xf>
    <xf numFmtId="0" fontId="40" fillId="0" borderId="23" xfId="0" applyFont="1" applyBorder="1" applyAlignment="1">
      <alignment vertical="center" wrapText="1"/>
    </xf>
    <xf numFmtId="0" fontId="32" fillId="2" borderId="42" xfId="0" applyFont="1" applyFill="1" applyBorder="1" applyAlignment="1">
      <alignment horizontal="center" vertical="center" wrapText="1"/>
    </xf>
    <xf numFmtId="0" fontId="40" fillId="0" borderId="24" xfId="0" applyFont="1" applyBorder="1" applyAlignment="1">
      <alignment horizontal="left" vertical="center" wrapText="1"/>
    </xf>
    <xf numFmtId="0" fontId="42" fillId="2" borderId="34" xfId="0" quotePrefix="1" applyFont="1" applyFill="1" applyBorder="1" applyAlignment="1">
      <alignment horizontal="center" vertical="top" wrapText="1"/>
    </xf>
    <xf numFmtId="0" fontId="32" fillId="23" borderId="53" xfId="0" applyFont="1" applyFill="1" applyBorder="1" applyAlignment="1">
      <alignment horizontal="center" vertical="top" wrapText="1"/>
    </xf>
    <xf numFmtId="0" fontId="43" fillId="23" borderId="53" xfId="0" applyFont="1" applyFill="1" applyBorder="1" applyAlignment="1">
      <alignment horizontal="center" vertical="top" wrapText="1"/>
    </xf>
    <xf numFmtId="0" fontId="32" fillId="23" borderId="65" xfId="0" applyFont="1" applyFill="1" applyBorder="1" applyAlignment="1">
      <alignment horizontal="center" vertical="top" wrapText="1"/>
    </xf>
    <xf numFmtId="0" fontId="44" fillId="23" borderId="37" xfId="0" applyFont="1" applyFill="1" applyBorder="1" applyAlignment="1">
      <alignment horizontal="center" vertical="top" wrapText="1"/>
    </xf>
    <xf numFmtId="0" fontId="32" fillId="23" borderId="46" xfId="0" applyFont="1" applyFill="1" applyBorder="1" applyAlignment="1">
      <alignment horizontal="center" vertical="top" wrapText="1"/>
    </xf>
    <xf numFmtId="0" fontId="3" fillId="5" borderId="28" xfId="0" applyFont="1" applyFill="1" applyBorder="1" applyAlignment="1">
      <alignment vertical="top" wrapText="1"/>
    </xf>
    <xf numFmtId="0" fontId="42" fillId="2" borderId="29" xfId="0" applyFont="1" applyFill="1" applyBorder="1" applyAlignment="1">
      <alignment horizontal="center" vertical="top" wrapText="1"/>
    </xf>
    <xf numFmtId="0" fontId="30" fillId="2" borderId="33" xfId="0" applyFont="1" applyFill="1" applyBorder="1" applyAlignment="1">
      <alignment vertical="top" wrapText="1"/>
    </xf>
    <xf numFmtId="0" fontId="38" fillId="3" borderId="1" xfId="0" applyFont="1" applyFill="1" applyBorder="1" applyAlignment="1" applyProtection="1">
      <alignment vertical="top" wrapText="1"/>
      <protection locked="0"/>
    </xf>
    <xf numFmtId="0" fontId="17" fillId="15" borderId="57" xfId="0" applyFont="1" applyFill="1" applyBorder="1" applyAlignment="1">
      <alignment horizontal="center" vertical="top" wrapText="1"/>
    </xf>
    <xf numFmtId="0" fontId="17" fillId="15" borderId="46" xfId="0" applyFont="1" applyFill="1" applyBorder="1" applyAlignment="1">
      <alignment horizontal="center" vertical="top" wrapText="1"/>
    </xf>
    <xf numFmtId="0" fontId="23" fillId="9" borderId="5" xfId="0" applyFont="1" applyFill="1" applyBorder="1" applyAlignment="1">
      <alignment horizontal="center" vertical="center" textRotation="90" wrapText="1"/>
    </xf>
    <xf numFmtId="0" fontId="23" fillId="9" borderId="49" xfId="0" applyFont="1" applyFill="1" applyBorder="1" applyAlignment="1">
      <alignment horizontal="center" vertical="center" textRotation="90" wrapText="1"/>
    </xf>
    <xf numFmtId="0" fontId="23" fillId="9" borderId="2" xfId="0" applyFont="1" applyFill="1" applyBorder="1" applyAlignment="1">
      <alignment horizontal="center" vertical="center" textRotation="90" wrapText="1"/>
    </xf>
    <xf numFmtId="14" fontId="39" fillId="15" borderId="4" xfId="0" applyNumberFormat="1" applyFont="1" applyFill="1" applyBorder="1" applyAlignment="1" applyProtection="1">
      <alignment horizontal="left" vertical="top" wrapText="1"/>
      <protection locked="0"/>
    </xf>
    <xf numFmtId="0" fontId="39" fillId="15" borderId="1" xfId="0" applyFont="1" applyFill="1" applyBorder="1" applyAlignment="1" applyProtection="1">
      <alignment horizontal="left" vertical="top" wrapText="1"/>
      <protection locked="0"/>
    </xf>
    <xf numFmtId="0" fontId="39" fillId="15" borderId="3" xfId="0" applyFont="1" applyFill="1" applyBorder="1" applyAlignment="1" applyProtection="1">
      <alignment horizontal="left" vertical="top" wrapText="1"/>
      <protection locked="0"/>
    </xf>
    <xf numFmtId="0" fontId="11" fillId="2" borderId="5" xfId="0" applyFont="1" applyFill="1" applyBorder="1" applyAlignment="1">
      <alignment horizontal="center" wrapText="1"/>
    </xf>
    <xf numFmtId="0" fontId="11" fillId="2" borderId="58" xfId="0" applyFont="1" applyFill="1" applyBorder="1" applyAlignment="1">
      <alignment horizontal="center" wrapText="1"/>
    </xf>
    <xf numFmtId="0" fontId="12" fillId="22" borderId="1" xfId="0" applyFont="1" applyFill="1" applyBorder="1" applyAlignment="1">
      <alignment horizontal="center" vertical="top" wrapText="1"/>
    </xf>
    <xf numFmtId="0" fontId="12" fillId="22" borderId="3" xfId="0" applyFont="1" applyFill="1" applyBorder="1" applyAlignment="1">
      <alignment horizontal="center" vertical="center" wrapText="1"/>
    </xf>
    <xf numFmtId="0" fontId="12" fillId="22" borderId="7" xfId="0" applyFont="1" applyFill="1" applyBorder="1" applyAlignment="1">
      <alignment horizontal="center" vertical="center" wrapText="1"/>
    </xf>
    <xf numFmtId="0" fontId="12" fillId="22" borderId="4" xfId="0" applyFont="1" applyFill="1" applyBorder="1" applyAlignment="1">
      <alignment horizontal="center" vertical="center" wrapText="1"/>
    </xf>
    <xf numFmtId="0" fontId="39" fillId="15" borderId="7" xfId="0" applyNumberFormat="1" applyFont="1" applyFill="1" applyBorder="1" applyAlignment="1" applyProtection="1">
      <alignment horizontal="left" vertical="center" wrapText="1"/>
    </xf>
    <xf numFmtId="0" fontId="0" fillId="3" borderId="37" xfId="0" applyFill="1" applyBorder="1" applyAlignment="1">
      <alignment horizontal="left" vertical="top" wrapText="1"/>
    </xf>
    <xf numFmtId="0" fontId="0" fillId="3" borderId="1" xfId="0" applyFill="1" applyBorder="1" applyAlignment="1">
      <alignment horizontal="left" vertical="top" wrapText="1"/>
    </xf>
    <xf numFmtId="0" fontId="0" fillId="3" borderId="23" xfId="0" applyFill="1" applyBorder="1" applyAlignment="1">
      <alignment horizontal="left" vertical="top" wrapText="1"/>
    </xf>
    <xf numFmtId="0" fontId="11" fillId="2" borderId="53"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54"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3" xfId="0" applyFont="1" applyFill="1" applyBorder="1" applyAlignment="1">
      <alignment horizontal="left" vertical="center" wrapText="1"/>
    </xf>
    <xf numFmtId="14" fontId="40" fillId="15" borderId="37" xfId="0" applyNumberFormat="1" applyFont="1" applyFill="1" applyBorder="1" applyAlignment="1" applyProtection="1">
      <alignment horizontal="left" vertical="top" wrapText="1"/>
      <protection locked="0"/>
    </xf>
    <xf numFmtId="14" fontId="40" fillId="15" borderId="1" xfId="0" applyNumberFormat="1" applyFont="1" applyFill="1" applyBorder="1" applyAlignment="1" applyProtection="1">
      <alignment horizontal="left" vertical="top" wrapText="1"/>
      <protection locked="0"/>
    </xf>
    <xf numFmtId="14" fontId="40" fillId="15" borderId="23" xfId="0" applyNumberFormat="1" applyFont="1" applyFill="1" applyBorder="1" applyAlignment="1" applyProtection="1">
      <alignment horizontal="left" vertical="top" wrapText="1"/>
      <protection locked="0"/>
    </xf>
    <xf numFmtId="0" fontId="30" fillId="2" borderId="50" xfId="0" applyFont="1" applyFill="1" applyBorder="1" applyAlignment="1">
      <alignment horizontal="center" vertical="top"/>
    </xf>
    <xf numFmtId="0" fontId="36" fillId="2" borderId="51" xfId="0" applyFont="1" applyFill="1" applyBorder="1" applyAlignment="1">
      <alignment horizontal="center" vertical="top"/>
    </xf>
    <xf numFmtId="0" fontId="36" fillId="2" borderId="52" xfId="0" applyFont="1" applyFill="1" applyBorder="1" applyAlignment="1">
      <alignment horizontal="center" vertical="top"/>
    </xf>
    <xf numFmtId="0" fontId="7" fillId="9" borderId="53" xfId="0" applyFont="1" applyFill="1" applyBorder="1" applyAlignment="1">
      <alignment horizontal="left" vertical="center" wrapText="1"/>
    </xf>
    <xf numFmtId="0" fontId="7" fillId="9" borderId="4" xfId="0" applyFont="1" applyFill="1" applyBorder="1" applyAlignment="1">
      <alignment horizontal="left" vertical="center" wrapText="1"/>
    </xf>
    <xf numFmtId="0" fontId="27" fillId="3" borderId="53"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7" fillId="3" borderId="54" xfId="0" applyFont="1" applyFill="1" applyBorder="1" applyAlignment="1">
      <alignment horizontal="left" vertical="center" wrapText="1"/>
    </xf>
    <xf numFmtId="0" fontId="40" fillId="3" borderId="53" xfId="0" applyFont="1" applyFill="1" applyBorder="1" applyAlignment="1">
      <alignment horizontal="left" vertical="center" wrapText="1"/>
    </xf>
    <xf numFmtId="0" fontId="40" fillId="3" borderId="7" xfId="0" applyFont="1" applyFill="1" applyBorder="1" applyAlignment="1">
      <alignment horizontal="left" vertical="center" wrapText="1"/>
    </xf>
    <xf numFmtId="0" fontId="40" fillId="3" borderId="54" xfId="0" applyFont="1" applyFill="1" applyBorder="1" applyAlignment="1">
      <alignment horizontal="left" vertical="center" wrapText="1"/>
    </xf>
    <xf numFmtId="0" fontId="40" fillId="3" borderId="37"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23" xfId="0" applyFont="1" applyFill="1" applyBorder="1" applyAlignment="1">
      <alignment horizontal="left" vertical="center"/>
    </xf>
    <xf numFmtId="0" fontId="29" fillId="2" borderId="53"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14" fillId="3" borderId="1" xfId="0" applyFont="1" applyFill="1" applyBorder="1" applyAlignment="1" applyProtection="1">
      <alignment vertical="top" wrapText="1"/>
      <protection locked="0"/>
    </xf>
    <xf numFmtId="0" fontId="39" fillId="15" borderId="1" xfId="0" applyFont="1" applyFill="1" applyBorder="1" applyAlignment="1" applyProtection="1">
      <alignment vertical="center" wrapText="1"/>
      <protection locked="0"/>
    </xf>
    <xf numFmtId="0" fontId="12" fillId="22" borderId="3" xfId="0" applyFont="1" applyFill="1" applyBorder="1" applyAlignment="1">
      <alignment horizontal="center" vertical="top" wrapText="1"/>
    </xf>
    <xf numFmtId="0" fontId="12" fillId="22" borderId="7" xfId="0" applyFont="1" applyFill="1" applyBorder="1" applyAlignment="1">
      <alignment horizontal="center" vertical="top" wrapText="1"/>
    </xf>
    <xf numFmtId="0" fontId="12" fillId="22" borderId="4" xfId="0" applyFont="1" applyFill="1" applyBorder="1" applyAlignment="1">
      <alignment horizontal="center" vertical="top" wrapText="1"/>
    </xf>
    <xf numFmtId="0" fontId="28" fillId="9" borderId="53" xfId="0" applyFont="1" applyFill="1" applyBorder="1" applyAlignment="1">
      <alignment horizontal="left" vertical="center"/>
    </xf>
    <xf numFmtId="0" fontId="28" fillId="9" borderId="4" xfId="0" applyFont="1" applyFill="1" applyBorder="1" applyAlignment="1">
      <alignment horizontal="left" vertical="center"/>
    </xf>
    <xf numFmtId="0" fontId="30" fillId="2" borderId="53"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28" fillId="9" borderId="3" xfId="0" applyNumberFormat="1" applyFont="1" applyFill="1" applyBorder="1" applyAlignment="1">
      <alignment horizontal="left" vertical="center" wrapText="1"/>
    </xf>
    <xf numFmtId="0" fontId="28" fillId="9" borderId="7" xfId="0" applyNumberFormat="1" applyFont="1" applyFill="1" applyBorder="1" applyAlignment="1">
      <alignment horizontal="left" vertical="center" wrapText="1"/>
    </xf>
    <xf numFmtId="0" fontId="28" fillId="9" borderId="54" xfId="0" applyNumberFormat="1" applyFont="1" applyFill="1" applyBorder="1" applyAlignment="1">
      <alignment horizontal="left" vertical="center" wrapText="1"/>
    </xf>
    <xf numFmtId="0" fontId="7" fillId="2" borderId="5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7" xfId="0" applyFont="1" applyFill="1" applyBorder="1" applyAlignment="1">
      <alignment vertical="center" wrapText="1"/>
    </xf>
    <xf numFmtId="0" fontId="10" fillId="5" borderId="54" xfId="0" applyFont="1" applyFill="1" applyBorder="1" applyAlignment="1">
      <alignment vertical="center" wrapText="1"/>
    </xf>
    <xf numFmtId="0" fontId="10" fillId="7" borderId="3" xfId="0" applyFont="1" applyFill="1" applyBorder="1" applyAlignment="1">
      <alignment vertical="center" wrapText="1"/>
    </xf>
    <xf numFmtId="0" fontId="10" fillId="7" borderId="7" xfId="0" applyFont="1" applyFill="1" applyBorder="1" applyAlignment="1">
      <alignment vertical="center" wrapText="1"/>
    </xf>
    <xf numFmtId="0" fontId="10" fillId="7" borderId="54" xfId="0" applyFont="1" applyFill="1" applyBorder="1" applyAlignment="1">
      <alignment vertical="center" wrapText="1"/>
    </xf>
    <xf numFmtId="0" fontId="10" fillId="11" borderId="3" xfId="0" applyFont="1" applyFill="1" applyBorder="1" applyAlignment="1">
      <alignment vertical="center" wrapText="1"/>
    </xf>
    <xf numFmtId="0" fontId="10" fillId="11" borderId="7" xfId="0" applyFont="1" applyFill="1" applyBorder="1" applyAlignment="1">
      <alignment vertical="center" wrapText="1"/>
    </xf>
    <xf numFmtId="0" fontId="10" fillId="11" borderId="54" xfId="0" applyFont="1" applyFill="1" applyBorder="1" applyAlignment="1">
      <alignment vertical="center" wrapText="1"/>
    </xf>
    <xf numFmtId="0" fontId="25" fillId="2" borderId="3"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54" xfId="0" applyFont="1" applyFill="1" applyBorder="1" applyAlignment="1">
      <alignment horizontal="center" vertical="center" wrapText="1"/>
    </xf>
    <xf numFmtId="0" fontId="10" fillId="9" borderId="2" xfId="0" applyFont="1" applyFill="1" applyBorder="1" applyAlignment="1">
      <alignment horizontal="left" vertical="center" wrapText="1"/>
    </xf>
    <xf numFmtId="0" fontId="10" fillId="9" borderId="8" xfId="0" applyFont="1" applyFill="1" applyBorder="1" applyAlignment="1">
      <alignment horizontal="left" vertical="center" wrapText="1"/>
    </xf>
    <xf numFmtId="0" fontId="10" fillId="9" borderId="62" xfId="0" applyFont="1" applyFill="1" applyBorder="1" applyAlignment="1">
      <alignment horizontal="left" vertical="center" wrapText="1"/>
    </xf>
    <xf numFmtId="0" fontId="25" fillId="18" borderId="34" xfId="0" applyFont="1" applyFill="1" applyBorder="1" applyAlignment="1">
      <alignment horizontal="center" vertical="center"/>
    </xf>
    <xf numFmtId="0" fontId="25" fillId="18" borderId="22"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36" xfId="0" applyFont="1" applyFill="1" applyBorder="1" applyAlignment="1">
      <alignment horizontal="center" vertical="center"/>
    </xf>
    <xf numFmtId="0" fontId="14" fillId="7" borderId="34" xfId="0" applyFont="1" applyFill="1" applyBorder="1" applyAlignment="1">
      <alignment horizontal="center" vertical="center"/>
    </xf>
    <xf numFmtId="0" fontId="14" fillId="7" borderId="21" xfId="0" applyFont="1" applyFill="1" applyBorder="1" applyAlignment="1">
      <alignment horizontal="center" vertical="center"/>
    </xf>
    <xf numFmtId="0" fontId="14" fillId="7" borderId="3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31" xfId="0" applyFont="1" applyFill="1" applyBorder="1" applyAlignment="1">
      <alignment horizontal="center" vertical="center"/>
    </xf>
    <xf numFmtId="0" fontId="0" fillId="11" borderId="15" xfId="0" applyFont="1" applyFill="1" applyBorder="1" applyAlignment="1">
      <alignment horizontal="left"/>
    </xf>
    <xf numFmtId="0" fontId="0" fillId="11" borderId="13" xfId="0" applyFont="1" applyFill="1" applyBorder="1" applyAlignment="1">
      <alignment horizontal="left"/>
    </xf>
    <xf numFmtId="0" fontId="30" fillId="2" borderId="25" xfId="0" applyFont="1" applyFill="1" applyBorder="1" applyAlignment="1">
      <alignment horizontal="center"/>
    </xf>
    <xf numFmtId="0" fontId="30" fillId="2" borderId="31" xfId="0" applyFont="1" applyFill="1" applyBorder="1" applyAlignment="1">
      <alignment horizontal="center"/>
    </xf>
    <xf numFmtId="0" fontId="30" fillId="2" borderId="26" xfId="0" applyFont="1" applyFill="1" applyBorder="1" applyAlignment="1">
      <alignment horizontal="center"/>
    </xf>
    <xf numFmtId="0" fontId="1" fillId="18" borderId="25" xfId="0" applyFont="1" applyFill="1" applyBorder="1" applyAlignment="1">
      <alignment horizontal="center" wrapText="1"/>
    </xf>
    <xf numFmtId="0" fontId="1" fillId="18" borderId="26" xfId="0" applyFont="1" applyFill="1" applyBorder="1" applyAlignment="1">
      <alignment horizontal="center" wrapText="1"/>
    </xf>
    <xf numFmtId="0" fontId="1" fillId="2" borderId="30"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0" fillId="5" borderId="8" xfId="0" applyFont="1" applyFill="1" applyBorder="1" applyAlignment="1">
      <alignment horizontal="left"/>
    </xf>
    <xf numFmtId="0" fontId="0" fillId="5" borderId="27" xfId="0" applyFont="1" applyFill="1" applyBorder="1" applyAlignment="1">
      <alignment horizontal="left"/>
    </xf>
    <xf numFmtId="0" fontId="0" fillId="7" borderId="7" xfId="0" applyFont="1" applyFill="1" applyBorder="1" applyAlignment="1">
      <alignment horizontal="left"/>
    </xf>
    <xf numFmtId="0" fontId="0" fillId="7" borderId="4" xfId="0" applyFont="1" applyFill="1" applyBorder="1" applyAlignment="1">
      <alignment horizontal="left"/>
    </xf>
    <xf numFmtId="0" fontId="0" fillId="26" borderId="3" xfId="0" applyFill="1" applyBorder="1" applyAlignment="1">
      <alignment horizontal="center" wrapText="1"/>
    </xf>
    <xf numFmtId="0" fontId="0" fillId="26" borderId="4" xfId="0" applyFill="1" applyBorder="1" applyAlignment="1">
      <alignment horizontal="center" wrapText="1"/>
    </xf>
    <xf numFmtId="0" fontId="1" fillId="2" borderId="1" xfId="0" applyFont="1" applyFill="1" applyBorder="1" applyAlignment="1">
      <alignment horizontal="center" wrapText="1"/>
    </xf>
    <xf numFmtId="0" fontId="1" fillId="3" borderId="0" xfId="0" applyFont="1" applyFill="1" applyBorder="1" applyAlignment="1">
      <alignment horizontal="center" wrapText="1"/>
    </xf>
    <xf numFmtId="0" fontId="1" fillId="19" borderId="3" xfId="0" applyNumberFormat="1" applyFont="1" applyFill="1" applyBorder="1" applyAlignment="1">
      <alignment horizontal="center" vertical="center" wrapText="1"/>
    </xf>
    <xf numFmtId="0" fontId="1" fillId="19" borderId="7" xfId="0" applyNumberFormat="1" applyFont="1" applyFill="1" applyBorder="1" applyAlignment="1">
      <alignment horizontal="center" vertical="center" wrapText="1"/>
    </xf>
    <xf numFmtId="0" fontId="1" fillId="19" borderId="4" xfId="0" applyNumberFormat="1" applyFont="1" applyFill="1" applyBorder="1" applyAlignment="1">
      <alignment horizontal="center" vertical="center" wrapText="1"/>
    </xf>
    <xf numFmtId="0" fontId="7" fillId="12" borderId="3" xfId="0" applyNumberFormat="1" applyFont="1" applyFill="1" applyBorder="1" applyAlignment="1">
      <alignment horizontal="center" vertical="center" wrapText="1"/>
    </xf>
    <xf numFmtId="0" fontId="7" fillId="12" borderId="7" xfId="0" applyNumberFormat="1" applyFont="1" applyFill="1" applyBorder="1" applyAlignment="1">
      <alignment horizontal="center" vertical="center" wrapText="1"/>
    </xf>
    <xf numFmtId="0" fontId="7" fillId="12" borderId="4" xfId="0" applyNumberFormat="1"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8" xfId="0" applyFont="1" applyFill="1" applyBorder="1" applyAlignment="1">
      <alignment horizontal="center" wrapText="1"/>
    </xf>
    <xf numFmtId="0" fontId="10" fillId="3" borderId="7" xfId="0" applyFont="1" applyFill="1" applyBorder="1" applyAlignment="1">
      <alignment horizontal="center" wrapText="1"/>
    </xf>
    <xf numFmtId="0" fontId="10" fillId="3" borderId="4" xfId="0" applyFont="1" applyFill="1" applyBorder="1" applyAlignment="1">
      <alignment horizontal="center" wrapText="1"/>
    </xf>
    <xf numFmtId="0" fontId="1" fillId="25" borderId="3" xfId="0" applyFont="1" applyFill="1" applyBorder="1" applyAlignment="1">
      <alignment horizontal="center" wrapText="1"/>
    </xf>
    <xf numFmtId="0" fontId="1" fillId="25" borderId="4" xfId="0" applyFont="1" applyFill="1" applyBorder="1" applyAlignment="1">
      <alignment horizontal="center" wrapText="1"/>
    </xf>
    <xf numFmtId="0" fontId="1" fillId="25" borderId="5" xfId="0" applyFont="1" applyFill="1" applyBorder="1" applyAlignment="1">
      <alignment horizontal="center" wrapText="1"/>
    </xf>
    <xf numFmtId="0" fontId="1" fillId="25" borderId="13" xfId="0" applyFont="1" applyFill="1" applyBorder="1" applyAlignment="1">
      <alignment horizontal="center" wrapText="1"/>
    </xf>
    <xf numFmtId="0" fontId="1" fillId="20" borderId="3" xfId="0" applyFont="1" applyFill="1" applyBorder="1" applyAlignment="1">
      <alignment horizontal="center" wrapText="1"/>
    </xf>
    <xf numFmtId="0" fontId="1" fillId="20" borderId="7" xfId="0" applyFont="1" applyFill="1" applyBorder="1" applyAlignment="1">
      <alignment horizontal="center" wrapText="1"/>
    </xf>
    <xf numFmtId="0" fontId="1" fillId="20" borderId="4" xfId="0" applyFont="1" applyFill="1" applyBorder="1" applyAlignment="1">
      <alignment horizontal="center" wrapText="1"/>
    </xf>
    <xf numFmtId="0" fontId="3" fillId="8" borderId="3" xfId="0" applyFont="1" applyFill="1" applyBorder="1" applyAlignment="1">
      <alignment horizontal="center" wrapText="1"/>
    </xf>
    <xf numFmtId="0" fontId="3" fillId="8" borderId="7" xfId="0" applyFont="1" applyFill="1" applyBorder="1" applyAlignment="1">
      <alignment horizontal="center" wrapText="1"/>
    </xf>
    <xf numFmtId="0" fontId="3" fillId="8" borderId="4" xfId="0" applyFont="1" applyFill="1" applyBorder="1" applyAlignment="1">
      <alignment horizontal="center" wrapText="1"/>
    </xf>
    <xf numFmtId="0" fontId="10" fillId="28" borderId="7" xfId="0" applyFont="1" applyFill="1" applyBorder="1" applyAlignment="1">
      <alignment horizontal="center" wrapText="1"/>
    </xf>
    <xf numFmtId="0" fontId="10" fillId="28" borderId="4" xfId="0" applyFont="1" applyFill="1" applyBorder="1" applyAlignment="1">
      <alignment horizontal="center" wrapText="1"/>
    </xf>
    <xf numFmtId="0" fontId="28" fillId="5" borderId="0" xfId="0" applyFont="1" applyFill="1" applyBorder="1" applyAlignment="1">
      <alignment horizontal="center" vertical="top" wrapText="1"/>
    </xf>
    <xf numFmtId="0" fontId="28" fillId="5" borderId="16" xfId="0" applyFont="1" applyFill="1" applyBorder="1" applyAlignment="1">
      <alignment horizontal="center" vertical="top" wrapText="1"/>
    </xf>
  </cellXfs>
  <cellStyles count="2">
    <cellStyle name="Normal" xfId="0" builtinId="0"/>
    <cellStyle name="Percent" xfId="1" builtinId="5"/>
  </cellStyles>
  <dxfs count="150">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color rgb="FF006100"/>
      </font>
      <fill>
        <patternFill>
          <bgColor rgb="FFC6EFCE"/>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color rgb="FFFF0000"/>
      </font>
    </dxf>
    <dxf>
      <font>
        <b/>
        <i val="0"/>
        <color rgb="FFFF0000"/>
      </font>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theme="7"/>
        </patternFill>
      </fill>
    </dxf>
    <dxf>
      <font>
        <b/>
        <i val="0"/>
      </font>
      <fill>
        <patternFill>
          <bgColor rgb="FF92D050"/>
        </patternFill>
      </fill>
    </dxf>
    <dxf>
      <font>
        <b/>
        <i val="0"/>
        <color theme="0"/>
      </font>
      <fill>
        <patternFill>
          <bgColor rgb="FFFF0000"/>
        </patternFill>
      </fill>
    </dxf>
    <dxf>
      <font>
        <b/>
        <i val="0"/>
      </font>
      <fill>
        <patternFill>
          <bgColor theme="0" tint="-0.14996795556505021"/>
        </patternFill>
      </fill>
    </dxf>
    <dxf>
      <font>
        <b/>
        <i val="0"/>
      </font>
      <fill>
        <patternFill>
          <bgColor rgb="FF92D050"/>
        </patternFill>
      </fill>
    </dxf>
    <dxf>
      <font>
        <b/>
        <i val="0"/>
        <color auto="1"/>
      </font>
      <fill>
        <patternFill>
          <bgColor theme="0" tint="-0.14996795556505021"/>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color theme="0"/>
      </font>
      <fill>
        <patternFill>
          <bgColor rgb="FFFF0000"/>
        </patternFill>
      </fill>
    </dxf>
    <dxf>
      <fill>
        <patternFill>
          <bgColor rgb="FF92D050"/>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rgb="FF92D050"/>
        </patternFill>
      </fill>
    </dxf>
  </dxfs>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1579026</xdr:colOff>
      <xdr:row>10</xdr:row>
      <xdr:rowOff>21166</xdr:rowOff>
    </xdr:from>
    <xdr:ext cx="209549" cy="192051"/>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5109" y="412749"/>
          <a:ext cx="209549" cy="192051"/>
        </a:xfrm>
        <a:prstGeom prst="rect">
          <a:avLst/>
        </a:prstGeom>
      </xdr:spPr>
    </xdr:pic>
    <xdr:clientData/>
  </xdr:oneCellAnchor>
  <xdr:oneCellAnchor>
    <xdr:from>
      <xdr:col>2</xdr:col>
      <xdr:colOff>1822453</xdr:colOff>
      <xdr:row>11</xdr:row>
      <xdr:rowOff>10583</xdr:rowOff>
    </xdr:from>
    <xdr:ext cx="209549" cy="192051"/>
    <xdr:pic>
      <xdr:nvPicPr>
        <xdr:cNvPr id="13" name="Pictur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8536" y="603250"/>
          <a:ext cx="209549" cy="192051"/>
        </a:xfrm>
        <a:prstGeom prst="rect">
          <a:avLst/>
        </a:prstGeom>
      </xdr:spPr>
    </xdr:pic>
    <xdr:clientData/>
  </xdr:oneCellAnchor>
  <xdr:oneCellAnchor>
    <xdr:from>
      <xdr:col>2</xdr:col>
      <xdr:colOff>1575857</xdr:colOff>
      <xdr:row>11</xdr:row>
      <xdr:rowOff>10583</xdr:rowOff>
    </xdr:from>
    <xdr:ext cx="209549" cy="192051"/>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1940" y="603250"/>
          <a:ext cx="209549" cy="192051"/>
        </a:xfrm>
        <a:prstGeom prst="rect">
          <a:avLst/>
        </a:prstGeom>
      </xdr:spPr>
    </xdr:pic>
    <xdr:clientData/>
  </xdr:oneCellAnchor>
  <xdr:oneCellAnchor>
    <xdr:from>
      <xdr:col>2</xdr:col>
      <xdr:colOff>1826681</xdr:colOff>
      <xdr:row>12</xdr:row>
      <xdr:rowOff>10583</xdr:rowOff>
    </xdr:from>
    <xdr:ext cx="209549" cy="192051"/>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2764" y="804333"/>
          <a:ext cx="209549" cy="192051"/>
        </a:xfrm>
        <a:prstGeom prst="rect">
          <a:avLst/>
        </a:prstGeom>
      </xdr:spPr>
    </xdr:pic>
    <xdr:clientData/>
  </xdr:oneCellAnchor>
  <xdr:oneCellAnchor>
    <xdr:from>
      <xdr:col>2</xdr:col>
      <xdr:colOff>2064799</xdr:colOff>
      <xdr:row>12</xdr:row>
      <xdr:rowOff>10583</xdr:rowOff>
    </xdr:from>
    <xdr:ext cx="209549" cy="192051"/>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0882" y="804333"/>
          <a:ext cx="209549" cy="192051"/>
        </a:xfrm>
        <a:prstGeom prst="rect">
          <a:avLst/>
        </a:prstGeom>
      </xdr:spPr>
    </xdr:pic>
    <xdr:clientData/>
  </xdr:oneCellAnchor>
  <xdr:oneCellAnchor>
    <xdr:from>
      <xdr:col>2</xdr:col>
      <xdr:colOff>1575857</xdr:colOff>
      <xdr:row>12</xdr:row>
      <xdr:rowOff>10583</xdr:rowOff>
    </xdr:from>
    <xdr:ext cx="209549" cy="192051"/>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1940" y="804333"/>
          <a:ext cx="209549" cy="19205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176"/>
  <sheetViews>
    <sheetView showGridLines="0" tabSelected="1" view="pageLayout" topLeftCell="G13" zoomScaleNormal="90" zoomScaleSheetLayoutView="90" workbookViewId="0">
      <selection activeCell="B37" sqref="B37:H37"/>
    </sheetView>
  </sheetViews>
  <sheetFormatPr defaultRowHeight="15" x14ac:dyDescent="0.25"/>
  <cols>
    <col min="1" max="1" width="0.28515625" style="3" customWidth="1"/>
    <col min="2" max="2" width="9.28515625" style="1" customWidth="1"/>
    <col min="3" max="3" width="39.85546875" style="4" customWidth="1"/>
    <col min="4" max="4" width="7" style="3" customWidth="1"/>
    <col min="5" max="7" width="40.7109375" style="4" customWidth="1"/>
    <col min="8" max="8" width="9.5703125" style="13" bestFit="1" customWidth="1"/>
    <col min="9" max="9" width="8.140625" style="12" hidden="1" customWidth="1"/>
    <col min="10" max="10" width="9" style="13" hidden="1" customWidth="1"/>
    <col min="11" max="11" width="9.5703125" style="13" hidden="1" customWidth="1"/>
    <col min="12" max="12" width="0" style="3" hidden="1" customWidth="1"/>
    <col min="13" max="14" width="9.140625" style="3"/>
    <col min="15" max="15" width="52" style="422" customWidth="1"/>
    <col min="16" max="16" width="9.140625" style="4"/>
    <col min="17" max="17" width="12.140625" style="4" customWidth="1"/>
    <col min="18" max="16384" width="9.140625" style="4"/>
  </cols>
  <sheetData>
    <row r="1" spans="1:21" s="124" customFormat="1" ht="24" customHeight="1" x14ac:dyDescent="0.25">
      <c r="B1" s="503" t="s">
        <v>470</v>
      </c>
      <c r="C1" s="504"/>
      <c r="D1" s="504"/>
      <c r="E1" s="504"/>
      <c r="F1" s="504"/>
      <c r="G1" s="504"/>
      <c r="H1" s="505"/>
      <c r="I1" s="125"/>
      <c r="O1" s="422"/>
    </row>
    <row r="2" spans="1:21" s="303" customFormat="1" ht="70.5" customHeight="1" x14ac:dyDescent="0.25">
      <c r="B2" s="511" t="s">
        <v>549</v>
      </c>
      <c r="C2" s="512"/>
      <c r="D2" s="512"/>
      <c r="E2" s="512"/>
      <c r="F2" s="512"/>
      <c r="G2" s="512"/>
      <c r="H2" s="513"/>
      <c r="I2" s="413"/>
      <c r="O2" s="423"/>
    </row>
    <row r="3" spans="1:21" s="303" customFormat="1" ht="39.6" customHeight="1" x14ac:dyDescent="0.25">
      <c r="B3" s="511" t="s">
        <v>544</v>
      </c>
      <c r="C3" s="512"/>
      <c r="D3" s="512"/>
      <c r="E3" s="512"/>
      <c r="F3" s="512"/>
      <c r="G3" s="512"/>
      <c r="H3" s="513"/>
      <c r="I3" s="413"/>
      <c r="O3" s="423"/>
    </row>
    <row r="4" spans="1:21" s="303" customFormat="1" ht="129.75" customHeight="1" x14ac:dyDescent="0.25">
      <c r="B4" s="511" t="s">
        <v>550</v>
      </c>
      <c r="C4" s="512"/>
      <c r="D4" s="512"/>
      <c r="E4" s="512"/>
      <c r="F4" s="512"/>
      <c r="G4" s="512"/>
      <c r="H4" s="513"/>
      <c r="I4" s="413"/>
      <c r="O4" s="423"/>
    </row>
    <row r="5" spans="1:21" s="303" customFormat="1" ht="54.95" customHeight="1" x14ac:dyDescent="0.25">
      <c r="B5" s="514" t="s">
        <v>554</v>
      </c>
      <c r="C5" s="515"/>
      <c r="D5" s="515"/>
      <c r="E5" s="515"/>
      <c r="F5" s="515"/>
      <c r="G5" s="515"/>
      <c r="H5" s="516"/>
      <c r="I5" s="413"/>
      <c r="O5" s="423"/>
    </row>
    <row r="6" spans="1:21" s="303" customFormat="1" ht="71.099999999999994" customHeight="1" x14ac:dyDescent="0.25">
      <c r="B6" s="511" t="s">
        <v>546</v>
      </c>
      <c r="C6" s="512"/>
      <c r="D6" s="512"/>
      <c r="E6" s="512"/>
      <c r="F6" s="512"/>
      <c r="G6" s="512"/>
      <c r="H6" s="513"/>
      <c r="I6" s="413"/>
      <c r="O6" s="423"/>
    </row>
    <row r="7" spans="1:21" s="303" customFormat="1" ht="39.950000000000003" customHeight="1" x14ac:dyDescent="0.25">
      <c r="A7" s="414"/>
      <c r="B7" s="508" t="s">
        <v>548</v>
      </c>
      <c r="C7" s="509"/>
      <c r="D7" s="509"/>
      <c r="E7" s="509"/>
      <c r="F7" s="509"/>
      <c r="G7" s="509"/>
      <c r="H7" s="510"/>
      <c r="I7" s="415"/>
      <c r="J7" s="416"/>
      <c r="K7" s="416"/>
      <c r="L7" s="416"/>
      <c r="M7" s="416"/>
      <c r="N7" s="416"/>
      <c r="O7" s="424"/>
      <c r="P7" s="415"/>
      <c r="Q7" s="415"/>
      <c r="R7" s="417"/>
      <c r="S7" s="417"/>
      <c r="T7" s="417"/>
      <c r="U7" s="417"/>
    </row>
    <row r="8" spans="1:21" s="303" customFormat="1" ht="19.5" customHeight="1" x14ac:dyDescent="0.25">
      <c r="A8" s="414"/>
      <c r="B8" s="506" t="s">
        <v>543</v>
      </c>
      <c r="C8" s="507"/>
      <c r="D8" s="433" t="s">
        <v>18</v>
      </c>
      <c r="E8" s="529" t="str">
        <f>IF('WHSMP Review Form'!D8=DropDown!B6,"The Principal Contractor (PC) must have a written project-specific WHSMP before work on construction project commences.","If the answer is N (No), the City may still require the Principal Contractor to provide a project-specific WHSMP (Based on the level of risk).")</f>
        <v>The Principal Contractor (PC) must have a written project-specific WHSMP before work on construction project commences.</v>
      </c>
      <c r="F8" s="530"/>
      <c r="G8" s="530"/>
      <c r="H8" s="531"/>
      <c r="I8" s="415"/>
      <c r="J8" s="416"/>
      <c r="K8" s="416"/>
      <c r="L8" s="416"/>
      <c r="M8" s="416"/>
      <c r="N8" s="416"/>
      <c r="O8" s="424"/>
      <c r="P8" s="415"/>
      <c r="Q8" s="415"/>
      <c r="R8" s="417"/>
      <c r="S8" s="417"/>
      <c r="T8" s="417"/>
      <c r="U8" s="417"/>
    </row>
    <row r="9" spans="1:21" s="124" customFormat="1" ht="3.75" customHeight="1" x14ac:dyDescent="0.25">
      <c r="A9" s="126"/>
      <c r="B9" s="357"/>
      <c r="C9" s="183"/>
      <c r="D9" s="184"/>
      <c r="E9" s="185"/>
      <c r="F9" s="186"/>
      <c r="G9" s="186"/>
      <c r="H9" s="358"/>
      <c r="I9" s="128"/>
      <c r="J9" s="129"/>
      <c r="K9" s="129"/>
      <c r="L9" s="129"/>
      <c r="M9" s="129"/>
      <c r="N9" s="129"/>
      <c r="O9" s="425"/>
      <c r="P9" s="128"/>
      <c r="Q9" s="128"/>
      <c r="R9" s="127"/>
      <c r="S9" s="127"/>
      <c r="T9" s="127"/>
      <c r="U9" s="127"/>
    </row>
    <row r="10" spans="1:21" s="141" customFormat="1" ht="20.100000000000001" customHeight="1" x14ac:dyDescent="0.25">
      <c r="A10" s="138"/>
      <c r="B10" s="359" t="s">
        <v>259</v>
      </c>
      <c r="C10" s="188" t="s">
        <v>31</v>
      </c>
      <c r="D10" s="188" t="s">
        <v>252</v>
      </c>
      <c r="E10" s="188" t="s">
        <v>522</v>
      </c>
      <c r="F10" s="543" t="s">
        <v>258</v>
      </c>
      <c r="G10" s="544"/>
      <c r="H10" s="545"/>
      <c r="I10" s="139"/>
      <c r="J10" s="139"/>
      <c r="K10" s="139"/>
      <c r="L10" s="139"/>
      <c r="M10" s="139"/>
      <c r="N10" s="139"/>
      <c r="O10" s="434"/>
      <c r="P10" s="139"/>
      <c r="Q10" s="139"/>
      <c r="R10" s="140"/>
      <c r="S10" s="140"/>
      <c r="T10" s="140"/>
      <c r="U10" s="140"/>
    </row>
    <row r="11" spans="1:21" s="121" customFormat="1" ht="20.100000000000001" customHeight="1" x14ac:dyDescent="0.25">
      <c r="A11" s="181"/>
      <c r="B11" s="435">
        <v>1</v>
      </c>
      <c r="C11" s="436" t="s">
        <v>164</v>
      </c>
      <c r="D11" s="437">
        <f>Stats!BD37</f>
        <v>0</v>
      </c>
      <c r="E11" s="438" t="str">
        <f>Stats!BG40</f>
        <v>NOT PASSED</v>
      </c>
      <c r="F11" s="534" t="s">
        <v>400</v>
      </c>
      <c r="G11" s="535"/>
      <c r="H11" s="536"/>
      <c r="I11" s="439"/>
      <c r="J11" s="439"/>
      <c r="K11" s="439"/>
      <c r="L11" s="439"/>
      <c r="M11" s="439"/>
      <c r="N11" s="122"/>
      <c r="O11" s="424"/>
      <c r="P11" s="122"/>
      <c r="Q11" s="122"/>
      <c r="R11" s="122"/>
      <c r="S11" s="122"/>
      <c r="T11" s="122"/>
      <c r="U11" s="122"/>
    </row>
    <row r="12" spans="1:21" s="121" customFormat="1" ht="20.100000000000001" customHeight="1" x14ac:dyDescent="0.25">
      <c r="A12" s="181"/>
      <c r="B12" s="440">
        <v>2</v>
      </c>
      <c r="C12" s="441" t="s">
        <v>163</v>
      </c>
      <c r="D12" s="397">
        <f>Stats!BE37</f>
        <v>0</v>
      </c>
      <c r="E12" s="442" t="str">
        <f>Stats!BG41</f>
        <v>NOT PASSED</v>
      </c>
      <c r="F12" s="537" t="s">
        <v>398</v>
      </c>
      <c r="G12" s="538"/>
      <c r="H12" s="539"/>
      <c r="I12" s="182"/>
      <c r="J12" s="182"/>
      <c r="K12" s="182"/>
      <c r="L12" s="182"/>
      <c r="M12" s="182"/>
      <c r="N12" s="443"/>
      <c r="O12" s="444"/>
      <c r="P12" s="445"/>
      <c r="Q12" s="445"/>
      <c r="R12" s="122"/>
      <c r="S12" s="122"/>
      <c r="T12" s="122"/>
      <c r="U12" s="122"/>
    </row>
    <row r="13" spans="1:21" s="121" customFormat="1" ht="20.100000000000001" customHeight="1" x14ac:dyDescent="0.25">
      <c r="A13" s="181"/>
      <c r="B13" s="446">
        <v>3</v>
      </c>
      <c r="C13" s="447" t="s">
        <v>25</v>
      </c>
      <c r="D13" s="448">
        <f>Stats!BF37</f>
        <v>0</v>
      </c>
      <c r="E13" s="438" t="str">
        <f>Stats!BG42</f>
        <v>NOT PASSED</v>
      </c>
      <c r="F13" s="540" t="s">
        <v>399</v>
      </c>
      <c r="G13" s="541"/>
      <c r="H13" s="542"/>
      <c r="I13" s="182"/>
      <c r="J13" s="182"/>
      <c r="K13" s="182"/>
      <c r="L13" s="182"/>
      <c r="M13" s="182"/>
      <c r="N13" s="122"/>
      <c r="O13" s="424"/>
      <c r="P13" s="122"/>
      <c r="Q13" s="122"/>
      <c r="R13" s="122"/>
      <c r="S13" s="122"/>
      <c r="T13" s="122"/>
      <c r="U13" s="122"/>
    </row>
    <row r="14" spans="1:21" s="121" customFormat="1" ht="4.5" customHeight="1" x14ac:dyDescent="0.25">
      <c r="A14" s="132"/>
      <c r="B14" s="449"/>
      <c r="C14" s="450"/>
      <c r="D14" s="451"/>
      <c r="E14" s="450"/>
      <c r="F14" s="452"/>
      <c r="G14" s="451"/>
      <c r="H14" s="360"/>
      <c r="I14" s="106"/>
      <c r="J14" s="106"/>
      <c r="K14" s="106"/>
      <c r="L14" s="106"/>
      <c r="M14" s="106"/>
      <c r="N14" s="133"/>
      <c r="O14" s="424"/>
      <c r="P14" s="122"/>
      <c r="Q14" s="122"/>
      <c r="R14" s="122"/>
      <c r="S14" s="122"/>
      <c r="T14" s="122"/>
      <c r="U14" s="122"/>
    </row>
    <row r="15" spans="1:21" s="121" customFormat="1" ht="22.5" customHeight="1" x14ac:dyDescent="0.25">
      <c r="A15" s="132"/>
      <c r="B15" s="524" t="s">
        <v>397</v>
      </c>
      <c r="C15" s="525"/>
      <c r="D15" s="161">
        <f>Stats!D4</f>
        <v>0</v>
      </c>
      <c r="E15" s="546" t="s">
        <v>525</v>
      </c>
      <c r="F15" s="547"/>
      <c r="G15" s="547"/>
      <c r="H15" s="548"/>
      <c r="I15" s="106"/>
      <c r="J15" s="106"/>
      <c r="K15" s="106"/>
      <c r="L15" s="106"/>
      <c r="M15" s="106"/>
      <c r="N15" s="133"/>
      <c r="O15" s="424"/>
      <c r="P15" s="122"/>
      <c r="Q15" s="122"/>
      <c r="R15" s="122"/>
      <c r="S15" s="122"/>
      <c r="T15" s="122"/>
      <c r="U15" s="122"/>
    </row>
    <row r="16" spans="1:21" s="121" customFormat="1" ht="24" customHeight="1" x14ac:dyDescent="0.25">
      <c r="A16" s="181"/>
      <c r="B16" s="526" t="s">
        <v>533</v>
      </c>
      <c r="C16" s="527"/>
      <c r="D16" s="527"/>
      <c r="E16" s="527"/>
      <c r="F16" s="527"/>
      <c r="G16" s="527"/>
      <c r="H16" s="528"/>
      <c r="I16" s="182"/>
      <c r="J16" s="182"/>
      <c r="K16" s="182"/>
      <c r="L16" s="182"/>
      <c r="M16" s="182"/>
      <c r="N16" s="122"/>
      <c r="O16" s="424"/>
      <c r="P16" s="122"/>
      <c r="Q16" s="122"/>
      <c r="R16" s="122"/>
      <c r="S16" s="122"/>
      <c r="T16" s="122"/>
      <c r="U16" s="122"/>
    </row>
    <row r="17" spans="1:21" s="121" customFormat="1" ht="24" customHeight="1" x14ac:dyDescent="0.25">
      <c r="A17" s="132"/>
      <c r="B17" s="532"/>
      <c r="C17" s="533"/>
      <c r="D17" s="498" t="s">
        <v>262</v>
      </c>
      <c r="E17" s="498"/>
      <c r="F17" s="427" t="s">
        <v>263</v>
      </c>
      <c r="G17" s="187" t="s">
        <v>260</v>
      </c>
      <c r="H17" s="361" t="s">
        <v>261</v>
      </c>
      <c r="I17" s="106"/>
      <c r="J17" s="106"/>
      <c r="K17" s="106"/>
      <c r="L17" s="106"/>
      <c r="M17" s="106"/>
      <c r="N17" s="133"/>
      <c r="O17" s="424"/>
      <c r="P17" s="122"/>
      <c r="Q17" s="122"/>
      <c r="R17" s="122"/>
      <c r="S17" s="122"/>
      <c r="T17" s="122"/>
      <c r="U17" s="122"/>
    </row>
    <row r="18" spans="1:21" s="137" customFormat="1" ht="38.1" customHeight="1" x14ac:dyDescent="0.25">
      <c r="A18" s="134"/>
      <c r="B18" s="517" t="s">
        <v>519</v>
      </c>
      <c r="C18" s="518"/>
      <c r="D18" s="520" t="s">
        <v>265</v>
      </c>
      <c r="E18" s="520"/>
      <c r="F18" s="428" t="s">
        <v>265</v>
      </c>
      <c r="G18" s="428" t="s">
        <v>265</v>
      </c>
      <c r="H18" s="362"/>
      <c r="I18" s="131"/>
      <c r="J18" s="131"/>
      <c r="K18" s="131"/>
      <c r="L18" s="131"/>
      <c r="M18" s="131"/>
      <c r="N18" s="135"/>
      <c r="O18" s="426"/>
      <c r="P18" s="136"/>
      <c r="Q18" s="136"/>
      <c r="R18" s="136"/>
      <c r="S18" s="136"/>
      <c r="T18" s="136"/>
      <c r="U18" s="136"/>
    </row>
    <row r="19" spans="1:21" s="137" customFormat="1" ht="38.1" customHeight="1" x14ac:dyDescent="0.25">
      <c r="A19" s="134"/>
      <c r="B19" s="517" t="s">
        <v>518</v>
      </c>
      <c r="C19" s="518"/>
      <c r="D19" s="520" t="s">
        <v>265</v>
      </c>
      <c r="E19" s="520"/>
      <c r="F19" s="428" t="s">
        <v>265</v>
      </c>
      <c r="G19" s="428" t="s">
        <v>265</v>
      </c>
      <c r="H19" s="362"/>
      <c r="I19" s="131"/>
      <c r="J19" s="131"/>
      <c r="K19" s="131"/>
      <c r="L19" s="131"/>
      <c r="M19" s="131"/>
      <c r="N19" s="135"/>
      <c r="O19" s="426"/>
      <c r="P19" s="136"/>
      <c r="Q19" s="136"/>
      <c r="R19" s="136"/>
      <c r="S19" s="136"/>
      <c r="T19" s="136"/>
      <c r="U19" s="136"/>
    </row>
    <row r="20" spans="1:21" ht="2.1" customHeight="1" x14ac:dyDescent="0.25">
      <c r="A20" s="81"/>
      <c r="B20" s="363"/>
      <c r="C20" s="327"/>
      <c r="D20" s="364"/>
      <c r="E20" s="328"/>
      <c r="F20" s="328"/>
      <c r="G20" s="328"/>
      <c r="H20" s="365"/>
      <c r="I20" s="106"/>
      <c r="J20" s="106"/>
      <c r="K20" s="106"/>
      <c r="L20" s="84"/>
      <c r="M20" s="84"/>
      <c r="N20" s="86"/>
      <c r="O20" s="425"/>
      <c r="P20" s="87"/>
      <c r="Q20" s="87"/>
      <c r="R20" s="87"/>
      <c r="S20" s="87"/>
      <c r="T20" s="87"/>
      <c r="U20" s="87"/>
    </row>
    <row r="21" spans="1:21" s="5" customFormat="1" ht="30" customHeight="1" x14ac:dyDescent="0.25">
      <c r="A21" s="329"/>
      <c r="B21" s="412" t="s">
        <v>21</v>
      </c>
      <c r="C21" s="56" t="s">
        <v>61</v>
      </c>
      <c r="D21" s="394" t="s">
        <v>232</v>
      </c>
      <c r="E21" s="521" t="s">
        <v>513</v>
      </c>
      <c r="F21" s="522"/>
      <c r="G21" s="523"/>
      <c r="H21" s="366" t="s">
        <v>170</v>
      </c>
      <c r="I21" s="343"/>
      <c r="J21" s="52" t="s">
        <v>1</v>
      </c>
      <c r="K21" s="52" t="s">
        <v>23</v>
      </c>
      <c r="L21" s="51" t="s">
        <v>180</v>
      </c>
      <c r="M21" s="25"/>
      <c r="N21" s="25"/>
      <c r="O21" s="422"/>
    </row>
    <row r="22" spans="1:21" s="5" customFormat="1" ht="30" customHeight="1" x14ac:dyDescent="0.25">
      <c r="A22" s="330">
        <v>1</v>
      </c>
      <c r="B22" s="367" t="s">
        <v>48</v>
      </c>
      <c r="C22" s="14" t="s">
        <v>35</v>
      </c>
      <c r="D22" s="393" t="s">
        <v>517</v>
      </c>
      <c r="E22" s="519"/>
      <c r="F22" s="519"/>
      <c r="G22" s="519"/>
      <c r="H22" s="377" t="s">
        <v>517</v>
      </c>
      <c r="I22" s="344"/>
      <c r="J22" s="24"/>
      <c r="K22" s="24" t="s">
        <v>17</v>
      </c>
      <c r="L22" s="42"/>
      <c r="M22" s="25"/>
      <c r="N22" s="25"/>
      <c r="O22" s="422"/>
    </row>
    <row r="23" spans="1:21" s="5" customFormat="1" ht="30" customHeight="1" x14ac:dyDescent="0.25">
      <c r="A23" s="330">
        <f>A22+1</f>
        <v>2</v>
      </c>
      <c r="B23" s="367" t="s">
        <v>49</v>
      </c>
      <c r="C23" s="14" t="s">
        <v>36</v>
      </c>
      <c r="D23" s="393" t="s">
        <v>517</v>
      </c>
      <c r="E23" s="519"/>
      <c r="F23" s="519"/>
      <c r="G23" s="519"/>
      <c r="H23" s="377" t="s">
        <v>517</v>
      </c>
      <c r="I23" s="344"/>
      <c r="J23" s="24"/>
      <c r="K23" s="24"/>
      <c r="L23" s="42"/>
      <c r="M23" s="25"/>
      <c r="N23" s="25"/>
      <c r="O23" s="422"/>
    </row>
    <row r="24" spans="1:21" s="5" customFormat="1" ht="30" customHeight="1" x14ac:dyDescent="0.25">
      <c r="A24" s="330">
        <f t="shared" ref="A24:A28" si="0">A23+1</f>
        <v>3</v>
      </c>
      <c r="B24" s="367" t="s">
        <v>50</v>
      </c>
      <c r="C24" s="14" t="s">
        <v>41</v>
      </c>
      <c r="D24" s="393" t="s">
        <v>517</v>
      </c>
      <c r="E24" s="519"/>
      <c r="F24" s="519"/>
      <c r="G24" s="519"/>
      <c r="H24" s="377" t="s">
        <v>517</v>
      </c>
      <c r="I24" s="344"/>
      <c r="J24" s="24"/>
      <c r="K24" s="24" t="s">
        <v>18</v>
      </c>
      <c r="L24" s="42"/>
      <c r="M24" s="25"/>
      <c r="N24" s="25"/>
      <c r="O24" s="422"/>
    </row>
    <row r="25" spans="1:21" s="5" customFormat="1" ht="30" customHeight="1" x14ac:dyDescent="0.25">
      <c r="A25" s="330">
        <f t="shared" si="0"/>
        <v>4</v>
      </c>
      <c r="B25" s="367" t="s">
        <v>51</v>
      </c>
      <c r="C25" s="14" t="s">
        <v>185</v>
      </c>
      <c r="D25" s="393" t="s">
        <v>517</v>
      </c>
      <c r="E25" s="519"/>
      <c r="F25" s="519"/>
      <c r="G25" s="519"/>
      <c r="H25" s="377" t="s">
        <v>517</v>
      </c>
      <c r="I25" s="344"/>
      <c r="J25" s="24"/>
      <c r="K25" s="24" t="s">
        <v>18</v>
      </c>
      <c r="L25" s="42"/>
      <c r="M25" s="25"/>
      <c r="N25" s="25"/>
      <c r="O25" s="422"/>
    </row>
    <row r="26" spans="1:21" s="5" customFormat="1" ht="30" customHeight="1" x14ac:dyDescent="0.25">
      <c r="A26" s="331">
        <f t="shared" si="0"/>
        <v>5</v>
      </c>
      <c r="B26" s="388" t="s">
        <v>52</v>
      </c>
      <c r="C26" s="14" t="s">
        <v>325</v>
      </c>
      <c r="D26" s="393" t="s">
        <v>517</v>
      </c>
      <c r="E26" s="519"/>
      <c r="F26" s="519"/>
      <c r="G26" s="519"/>
      <c r="H26" s="377" t="s">
        <v>517</v>
      </c>
      <c r="I26" s="345"/>
      <c r="J26" s="24"/>
      <c r="K26" s="24"/>
      <c r="L26" s="42"/>
      <c r="M26" s="25"/>
      <c r="N26" s="25"/>
      <c r="O26" s="429"/>
    </row>
    <row r="27" spans="1:21" s="5" customFormat="1" ht="30" customHeight="1" x14ac:dyDescent="0.25">
      <c r="A27" s="332">
        <f t="shared" si="0"/>
        <v>6</v>
      </c>
      <c r="B27" s="368" t="s">
        <v>53</v>
      </c>
      <c r="C27" s="14" t="s">
        <v>39</v>
      </c>
      <c r="D27" s="393" t="s">
        <v>517</v>
      </c>
      <c r="E27" s="519"/>
      <c r="F27" s="519"/>
      <c r="G27" s="519"/>
      <c r="H27" s="377" t="s">
        <v>517</v>
      </c>
      <c r="I27" s="346"/>
      <c r="J27" s="24"/>
      <c r="K27" s="24"/>
      <c r="L27" s="42"/>
      <c r="M27" s="25"/>
      <c r="N27" s="25"/>
      <c r="O27" s="422"/>
    </row>
    <row r="28" spans="1:21" s="5" customFormat="1" ht="30" customHeight="1" x14ac:dyDescent="0.25">
      <c r="A28" s="332">
        <f t="shared" si="0"/>
        <v>7</v>
      </c>
      <c r="B28" s="368" t="s">
        <v>54</v>
      </c>
      <c r="C28" s="14" t="s">
        <v>511</v>
      </c>
      <c r="D28" s="393" t="s">
        <v>517</v>
      </c>
      <c r="E28" s="519"/>
      <c r="F28" s="519"/>
      <c r="G28" s="519"/>
      <c r="H28" s="377" t="s">
        <v>517</v>
      </c>
      <c r="I28" s="225"/>
      <c r="J28" s="24"/>
      <c r="K28" s="24"/>
      <c r="L28" s="42"/>
      <c r="M28" s="25"/>
      <c r="N28" s="25"/>
      <c r="O28" s="422"/>
    </row>
    <row r="29" spans="1:21" s="5" customFormat="1" ht="30" customHeight="1" x14ac:dyDescent="0.25">
      <c r="A29" s="478" t="s">
        <v>187</v>
      </c>
      <c r="B29" s="369" t="s">
        <v>55</v>
      </c>
      <c r="C29" s="53" t="s">
        <v>526</v>
      </c>
      <c r="D29" s="226"/>
      <c r="E29" s="481" t="s">
        <v>508</v>
      </c>
      <c r="F29" s="482"/>
      <c r="G29" s="483"/>
      <c r="H29" s="370"/>
      <c r="I29" s="224"/>
      <c r="J29" s="24"/>
      <c r="K29" s="24"/>
      <c r="L29" s="42"/>
      <c r="M29" s="25"/>
      <c r="N29" s="25"/>
      <c r="O29" s="422"/>
    </row>
    <row r="30" spans="1:21" s="5" customFormat="1" ht="30" customHeight="1" x14ac:dyDescent="0.25">
      <c r="A30" s="479"/>
      <c r="B30" s="369" t="s">
        <v>56</v>
      </c>
      <c r="C30" s="53" t="s">
        <v>527</v>
      </c>
      <c r="D30" s="227"/>
      <c r="E30" s="481" t="s">
        <v>509</v>
      </c>
      <c r="F30" s="482"/>
      <c r="G30" s="483"/>
      <c r="H30" s="371"/>
      <c r="I30" s="224"/>
      <c r="J30" s="24"/>
      <c r="K30" s="24"/>
      <c r="L30" s="42"/>
      <c r="M30" s="25"/>
      <c r="N30" s="25"/>
      <c r="O30" s="422"/>
    </row>
    <row r="31" spans="1:21" s="5" customFormat="1" ht="30" customHeight="1" x14ac:dyDescent="0.25">
      <c r="A31" s="479"/>
      <c r="B31" s="372" t="s">
        <v>57</v>
      </c>
      <c r="C31" s="17" t="s">
        <v>507</v>
      </c>
      <c r="D31" s="228"/>
      <c r="E31" s="490" t="e">
        <f>E29-E30</f>
        <v>#VALUE!</v>
      </c>
      <c r="F31" s="490"/>
      <c r="G31" s="490"/>
      <c r="H31" s="430" t="e">
        <f>IF(E31&gt;=0,"Yes","No")</f>
        <v>#VALUE!</v>
      </c>
      <c r="I31" s="225"/>
      <c r="J31" s="24"/>
      <c r="K31" s="24"/>
      <c r="L31" s="42"/>
      <c r="M31" s="25"/>
      <c r="N31" s="25"/>
      <c r="O31" s="422"/>
    </row>
    <row r="32" spans="1:21" s="5" customFormat="1" ht="30" customHeight="1" x14ac:dyDescent="0.25">
      <c r="A32" s="479"/>
      <c r="B32" s="369" t="s">
        <v>58</v>
      </c>
      <c r="C32" s="17" t="s">
        <v>531</v>
      </c>
      <c r="D32" s="226"/>
      <c r="E32" s="481" t="s">
        <v>523</v>
      </c>
      <c r="F32" s="482"/>
      <c r="G32" s="483"/>
      <c r="H32" s="410"/>
      <c r="I32" s="224"/>
      <c r="J32" s="24"/>
      <c r="K32" s="24"/>
      <c r="L32" s="42"/>
      <c r="M32" s="25"/>
      <c r="N32" s="25"/>
      <c r="O32" s="422"/>
    </row>
    <row r="33" spans="1:15" s="5" customFormat="1" ht="30" customHeight="1" x14ac:dyDescent="0.25">
      <c r="A33" s="479"/>
      <c r="B33" s="369" t="s">
        <v>59</v>
      </c>
      <c r="C33" s="17" t="s">
        <v>528</v>
      </c>
      <c r="D33" s="227"/>
      <c r="E33" s="481" t="s">
        <v>524</v>
      </c>
      <c r="F33" s="482"/>
      <c r="G33" s="483"/>
      <c r="H33" s="373"/>
      <c r="I33" s="224"/>
      <c r="J33" s="24"/>
      <c r="K33" s="24" t="s">
        <v>18</v>
      </c>
      <c r="L33" s="42"/>
      <c r="M33" s="25"/>
      <c r="N33" s="25"/>
      <c r="O33" s="422"/>
    </row>
    <row r="34" spans="1:15" s="5" customFormat="1" ht="30" customHeight="1" x14ac:dyDescent="0.25">
      <c r="A34" s="479"/>
      <c r="B34" s="369" t="s">
        <v>186</v>
      </c>
      <c r="C34" s="17" t="s">
        <v>529</v>
      </c>
      <c r="D34" s="227"/>
      <c r="E34" s="481" t="s">
        <v>510</v>
      </c>
      <c r="F34" s="482"/>
      <c r="G34" s="483"/>
      <c r="H34" s="373"/>
      <c r="I34" s="224"/>
      <c r="J34" s="24"/>
      <c r="K34" s="24"/>
      <c r="L34" s="42"/>
      <c r="M34" s="25"/>
      <c r="N34" s="25"/>
      <c r="O34" s="422"/>
    </row>
    <row r="35" spans="1:15" s="5" customFormat="1" ht="30" customHeight="1" x14ac:dyDescent="0.25">
      <c r="A35" s="480"/>
      <c r="B35" s="369" t="s">
        <v>233</v>
      </c>
      <c r="C35" s="17" t="s">
        <v>530</v>
      </c>
      <c r="D35" s="228"/>
      <c r="E35" s="481" t="s">
        <v>524</v>
      </c>
      <c r="F35" s="482"/>
      <c r="G35" s="483"/>
      <c r="H35" s="374"/>
      <c r="I35" s="224"/>
      <c r="J35" s="24"/>
      <c r="K35" s="24"/>
      <c r="L35" s="42"/>
      <c r="M35" s="25"/>
      <c r="N35" s="25"/>
      <c r="O35" s="422"/>
    </row>
    <row r="36" spans="1:15" s="5" customFormat="1" ht="20.100000000000001" customHeight="1" x14ac:dyDescent="0.25">
      <c r="A36" s="411"/>
      <c r="B36" s="494" t="s">
        <v>520</v>
      </c>
      <c r="C36" s="495"/>
      <c r="D36" s="495"/>
      <c r="E36" s="495"/>
      <c r="F36" s="495"/>
      <c r="G36" s="495"/>
      <c r="H36" s="496"/>
      <c r="I36" s="224"/>
      <c r="J36" s="24"/>
      <c r="K36" s="24"/>
      <c r="L36" s="42"/>
      <c r="M36" s="25"/>
      <c r="N36" s="25"/>
      <c r="O36" s="422"/>
    </row>
    <row r="37" spans="1:15" s="5" customFormat="1" ht="90" customHeight="1" x14ac:dyDescent="0.25">
      <c r="A37" s="411"/>
      <c r="B37" s="491"/>
      <c r="C37" s="492"/>
      <c r="D37" s="492"/>
      <c r="E37" s="492"/>
      <c r="F37" s="492"/>
      <c r="G37" s="492"/>
      <c r="H37" s="493"/>
      <c r="I37" s="224"/>
      <c r="J37" s="24"/>
      <c r="K37" s="24"/>
      <c r="L37" s="42"/>
      <c r="M37" s="25"/>
      <c r="N37" s="25"/>
      <c r="O37" s="422"/>
    </row>
    <row r="38" spans="1:15" s="5" customFormat="1" ht="20.100000000000001" customHeight="1" x14ac:dyDescent="0.25">
      <c r="A38" s="411"/>
      <c r="B38" s="497" t="s">
        <v>521</v>
      </c>
      <c r="C38" s="498"/>
      <c r="D38" s="498"/>
      <c r="E38" s="498"/>
      <c r="F38" s="498"/>
      <c r="G38" s="498"/>
      <c r="H38" s="499"/>
      <c r="I38" s="224"/>
      <c r="J38" s="24"/>
      <c r="K38" s="24"/>
      <c r="L38" s="42"/>
      <c r="M38" s="25"/>
      <c r="N38" s="25"/>
      <c r="O38" s="422"/>
    </row>
    <row r="39" spans="1:15" s="5" customFormat="1" ht="90" customHeight="1" x14ac:dyDescent="0.25">
      <c r="A39" s="411"/>
      <c r="B39" s="500" t="s">
        <v>265</v>
      </c>
      <c r="C39" s="501"/>
      <c r="D39" s="501"/>
      <c r="E39" s="501"/>
      <c r="F39" s="501"/>
      <c r="G39" s="501"/>
      <c r="H39" s="502"/>
      <c r="I39" s="224"/>
      <c r="J39" s="24"/>
      <c r="K39" s="24"/>
      <c r="L39" s="42"/>
      <c r="M39" s="25"/>
      <c r="N39" s="25"/>
      <c r="O39" s="422"/>
    </row>
    <row r="40" spans="1:15" s="5" customFormat="1" ht="15.75" customHeight="1" x14ac:dyDescent="0.25">
      <c r="A40" s="333"/>
      <c r="B40" s="375"/>
      <c r="C40" s="62"/>
      <c r="D40" s="487" t="s">
        <v>513</v>
      </c>
      <c r="E40" s="488"/>
      <c r="F40" s="488"/>
      <c r="G40" s="489"/>
      <c r="H40" s="366" t="s">
        <v>474</v>
      </c>
      <c r="I40" s="347"/>
      <c r="J40" s="24"/>
      <c r="K40" s="24"/>
      <c r="L40" s="42"/>
      <c r="M40" s="25"/>
      <c r="N40" s="25"/>
      <c r="O40" s="422"/>
    </row>
    <row r="41" spans="1:15" s="5" customFormat="1" ht="30" customHeight="1" x14ac:dyDescent="0.25">
      <c r="A41" s="334"/>
      <c r="B41" s="412" t="s">
        <v>336</v>
      </c>
      <c r="C41" s="56" t="s">
        <v>62</v>
      </c>
      <c r="D41" s="395" t="s">
        <v>506</v>
      </c>
      <c r="E41" s="163" t="s">
        <v>207</v>
      </c>
      <c r="F41" s="163" t="s">
        <v>45</v>
      </c>
      <c r="G41" s="163" t="s">
        <v>206</v>
      </c>
      <c r="H41" s="366" t="s">
        <v>170</v>
      </c>
      <c r="I41" s="347"/>
      <c r="J41" s="24"/>
      <c r="K41" s="24"/>
      <c r="L41" s="42"/>
      <c r="M41" s="25"/>
      <c r="N41" s="25"/>
      <c r="O41" s="422"/>
    </row>
    <row r="42" spans="1:15" s="5" customFormat="1" ht="30" x14ac:dyDescent="0.25">
      <c r="A42" s="330">
        <v>1</v>
      </c>
      <c r="B42" s="367" t="s">
        <v>60</v>
      </c>
      <c r="C42" s="14" t="s">
        <v>361</v>
      </c>
      <c r="D42" s="393" t="s">
        <v>517</v>
      </c>
      <c r="E42" s="236"/>
      <c r="F42" s="236"/>
      <c r="G42" s="475"/>
      <c r="H42" s="377" t="s">
        <v>517</v>
      </c>
      <c r="I42" s="344"/>
      <c r="J42" s="24"/>
      <c r="K42" s="24"/>
      <c r="L42" s="42"/>
      <c r="M42" s="25"/>
      <c r="N42" s="25"/>
      <c r="O42" s="422"/>
    </row>
    <row r="43" spans="1:15" s="5" customFormat="1" ht="45" x14ac:dyDescent="0.25">
      <c r="A43" s="330">
        <f>A42+1</f>
        <v>2</v>
      </c>
      <c r="B43" s="367" t="s">
        <v>63</v>
      </c>
      <c r="C43" s="14" t="s">
        <v>534</v>
      </c>
      <c r="D43" s="393" t="s">
        <v>517</v>
      </c>
      <c r="E43" s="236"/>
      <c r="F43" s="236"/>
      <c r="G43" s="475"/>
      <c r="H43" s="377" t="s">
        <v>517</v>
      </c>
      <c r="I43" s="344"/>
      <c r="J43" s="24"/>
      <c r="K43" s="24"/>
      <c r="L43" s="42"/>
      <c r="M43" s="25"/>
      <c r="N43" s="25"/>
      <c r="O43" s="422"/>
    </row>
    <row r="44" spans="1:15" s="5" customFormat="1" ht="60" x14ac:dyDescent="0.25">
      <c r="A44" s="330">
        <f t="shared" ref="A44:A59" si="1">A43+1</f>
        <v>3</v>
      </c>
      <c r="B44" s="367" t="s">
        <v>64</v>
      </c>
      <c r="C44" s="14" t="s">
        <v>362</v>
      </c>
      <c r="D44" s="393" t="s">
        <v>517</v>
      </c>
      <c r="E44" s="236"/>
      <c r="F44" s="236"/>
      <c r="G44" s="475"/>
      <c r="H44" s="377" t="s">
        <v>517</v>
      </c>
      <c r="I44" s="344"/>
      <c r="J44" s="24"/>
      <c r="K44" s="24"/>
      <c r="L44" s="42"/>
      <c r="M44" s="25"/>
      <c r="N44" s="25"/>
      <c r="O44" s="422"/>
    </row>
    <row r="45" spans="1:15" s="5" customFormat="1" ht="30" x14ac:dyDescent="0.25">
      <c r="A45" s="330">
        <f t="shared" si="1"/>
        <v>4</v>
      </c>
      <c r="B45" s="367" t="s">
        <v>65</v>
      </c>
      <c r="C45" s="14" t="s">
        <v>363</v>
      </c>
      <c r="D45" s="393" t="s">
        <v>517</v>
      </c>
      <c r="E45" s="236"/>
      <c r="F45" s="236"/>
      <c r="G45" s="475"/>
      <c r="H45" s="377" t="s">
        <v>517</v>
      </c>
      <c r="I45" s="344"/>
      <c r="J45" s="24"/>
      <c r="K45" s="24"/>
      <c r="L45" s="42"/>
      <c r="M45" s="25"/>
      <c r="N45" s="25"/>
      <c r="O45" s="422"/>
    </row>
    <row r="46" spans="1:15" s="5" customFormat="1" ht="45" x14ac:dyDescent="0.25">
      <c r="A46" s="330">
        <f t="shared" si="1"/>
        <v>5</v>
      </c>
      <c r="B46" s="367" t="s">
        <v>66</v>
      </c>
      <c r="C46" s="14" t="s">
        <v>364</v>
      </c>
      <c r="D46" s="393" t="s">
        <v>517</v>
      </c>
      <c r="E46" s="236"/>
      <c r="F46" s="236"/>
      <c r="G46" s="475"/>
      <c r="H46" s="377" t="s">
        <v>517</v>
      </c>
      <c r="I46" s="344"/>
      <c r="J46" s="24"/>
      <c r="K46" s="24"/>
      <c r="L46" s="42"/>
      <c r="M46" s="25"/>
      <c r="N46" s="25"/>
      <c r="O46" s="422"/>
    </row>
    <row r="47" spans="1:15" s="5" customFormat="1" ht="60" x14ac:dyDescent="0.25">
      <c r="A47" s="330">
        <f t="shared" si="1"/>
        <v>6</v>
      </c>
      <c r="B47" s="367" t="s">
        <v>67</v>
      </c>
      <c r="C47" s="14" t="s">
        <v>365</v>
      </c>
      <c r="D47" s="393" t="s">
        <v>517</v>
      </c>
      <c r="E47" s="236"/>
      <c r="F47" s="236"/>
      <c r="G47" s="475"/>
      <c r="H47" s="377" t="s">
        <v>517</v>
      </c>
      <c r="I47" s="344"/>
      <c r="J47" s="24"/>
      <c r="K47" s="24"/>
      <c r="L47" s="42"/>
      <c r="M47" s="25"/>
      <c r="N47" s="25"/>
      <c r="O47" s="422"/>
    </row>
    <row r="48" spans="1:15" s="5" customFormat="1" ht="30" x14ac:dyDescent="0.25">
      <c r="A48" s="330">
        <f t="shared" si="1"/>
        <v>7</v>
      </c>
      <c r="B48" s="367" t="s">
        <v>68</v>
      </c>
      <c r="C48" s="14" t="s">
        <v>366</v>
      </c>
      <c r="D48" s="393" t="s">
        <v>517</v>
      </c>
      <c r="E48" s="236"/>
      <c r="F48" s="236"/>
      <c r="G48" s="475"/>
      <c r="H48" s="377" t="s">
        <v>517</v>
      </c>
      <c r="I48" s="344"/>
      <c r="J48" s="24"/>
      <c r="K48" s="24"/>
      <c r="L48" s="42"/>
      <c r="M48" s="25"/>
      <c r="N48" s="25"/>
      <c r="O48" s="422"/>
    </row>
    <row r="49" spans="1:15" s="5" customFormat="1" x14ac:dyDescent="0.25">
      <c r="A49" s="330">
        <f t="shared" si="1"/>
        <v>8</v>
      </c>
      <c r="B49" s="367" t="s">
        <v>69</v>
      </c>
      <c r="C49" s="14" t="s">
        <v>409</v>
      </c>
      <c r="D49" s="393" t="s">
        <v>517</v>
      </c>
      <c r="E49" s="236"/>
      <c r="F49" s="236"/>
      <c r="G49" s="475"/>
      <c r="H49" s="377" t="s">
        <v>517</v>
      </c>
      <c r="I49" s="344"/>
      <c r="J49" s="24"/>
      <c r="K49" s="24"/>
      <c r="L49" s="42"/>
      <c r="M49" s="25"/>
      <c r="N49" s="25"/>
      <c r="O49" s="422"/>
    </row>
    <row r="50" spans="1:15" s="5" customFormat="1" ht="30" x14ac:dyDescent="0.25">
      <c r="A50" s="330">
        <f t="shared" si="1"/>
        <v>9</v>
      </c>
      <c r="B50" s="367" t="s">
        <v>70</v>
      </c>
      <c r="C50" s="14" t="s">
        <v>367</v>
      </c>
      <c r="D50" s="393" t="s">
        <v>517</v>
      </c>
      <c r="E50" s="236"/>
      <c r="F50" s="236"/>
      <c r="G50" s="475"/>
      <c r="H50" s="377" t="s">
        <v>517</v>
      </c>
      <c r="I50" s="344"/>
      <c r="J50" s="24"/>
      <c r="K50" s="24"/>
      <c r="L50" s="42"/>
      <c r="M50" s="25"/>
      <c r="N50" s="25"/>
      <c r="O50" s="422"/>
    </row>
    <row r="51" spans="1:15" s="5" customFormat="1" ht="30" x14ac:dyDescent="0.25">
      <c r="A51" s="330">
        <f t="shared" si="1"/>
        <v>10</v>
      </c>
      <c r="B51" s="367" t="s">
        <v>71</v>
      </c>
      <c r="C51" s="14" t="s">
        <v>535</v>
      </c>
      <c r="D51" s="393" t="s">
        <v>517</v>
      </c>
      <c r="E51" s="236"/>
      <c r="F51" s="236"/>
      <c r="G51" s="475"/>
      <c r="H51" s="377" t="s">
        <v>517</v>
      </c>
      <c r="I51" s="344"/>
      <c r="J51" s="24"/>
      <c r="K51" s="24"/>
      <c r="L51" s="42"/>
      <c r="M51" s="25"/>
      <c r="N51" s="25"/>
      <c r="O51" s="422"/>
    </row>
    <row r="52" spans="1:15" s="5" customFormat="1" ht="30" x14ac:dyDescent="0.25">
      <c r="A52" s="330">
        <f t="shared" si="1"/>
        <v>11</v>
      </c>
      <c r="B52" s="367" t="s">
        <v>72</v>
      </c>
      <c r="C52" s="14" t="s">
        <v>368</v>
      </c>
      <c r="D52" s="393" t="s">
        <v>517</v>
      </c>
      <c r="E52" s="236"/>
      <c r="F52" s="236"/>
      <c r="G52" s="475"/>
      <c r="H52" s="377" t="s">
        <v>517</v>
      </c>
      <c r="I52" s="344"/>
      <c r="J52" s="24"/>
      <c r="K52" s="24"/>
      <c r="L52" s="42"/>
      <c r="M52" s="25"/>
      <c r="N52" s="25"/>
      <c r="O52" s="422"/>
    </row>
    <row r="53" spans="1:15" s="5" customFormat="1" ht="30" x14ac:dyDescent="0.25">
      <c r="A53" s="330">
        <f t="shared" si="1"/>
        <v>12</v>
      </c>
      <c r="B53" s="367" t="s">
        <v>73</v>
      </c>
      <c r="C53" s="14" t="s">
        <v>369</v>
      </c>
      <c r="D53" s="393" t="s">
        <v>517</v>
      </c>
      <c r="E53" s="236"/>
      <c r="F53" s="236"/>
      <c r="G53" s="475"/>
      <c r="H53" s="377" t="s">
        <v>517</v>
      </c>
      <c r="I53" s="344"/>
      <c r="J53" s="24"/>
      <c r="K53" s="24"/>
      <c r="L53" s="42"/>
      <c r="M53" s="25"/>
      <c r="N53" s="25"/>
      <c r="O53" s="422"/>
    </row>
    <row r="54" spans="1:15" s="5" customFormat="1" ht="30" x14ac:dyDescent="0.25">
      <c r="A54" s="330">
        <f t="shared" si="1"/>
        <v>13</v>
      </c>
      <c r="B54" s="367" t="s">
        <v>74</v>
      </c>
      <c r="C54" s="14" t="s">
        <v>370</v>
      </c>
      <c r="D54" s="393" t="s">
        <v>517</v>
      </c>
      <c r="E54" s="236"/>
      <c r="F54" s="236"/>
      <c r="G54" s="475"/>
      <c r="H54" s="377" t="s">
        <v>517</v>
      </c>
      <c r="I54" s="344"/>
      <c r="J54" s="24"/>
      <c r="K54" s="24"/>
      <c r="L54" s="42"/>
      <c r="M54" s="25"/>
      <c r="N54" s="25"/>
      <c r="O54" s="422"/>
    </row>
    <row r="55" spans="1:15" s="5" customFormat="1" x14ac:dyDescent="0.25">
      <c r="A55" s="330">
        <f t="shared" si="1"/>
        <v>14</v>
      </c>
      <c r="B55" s="367" t="s">
        <v>408</v>
      </c>
      <c r="C55" s="14" t="s">
        <v>371</v>
      </c>
      <c r="D55" s="393" t="s">
        <v>517</v>
      </c>
      <c r="E55" s="236"/>
      <c r="F55" s="236"/>
      <c r="G55" s="475"/>
      <c r="H55" s="377" t="s">
        <v>517</v>
      </c>
      <c r="I55" s="344"/>
      <c r="J55" s="24"/>
      <c r="K55" s="24"/>
      <c r="L55" s="42"/>
      <c r="M55" s="25"/>
      <c r="N55" s="25"/>
      <c r="O55" s="422"/>
    </row>
    <row r="56" spans="1:15" s="5" customFormat="1" x14ac:dyDescent="0.25">
      <c r="A56" s="330">
        <f t="shared" si="1"/>
        <v>15</v>
      </c>
      <c r="B56" s="367" t="s">
        <v>75</v>
      </c>
      <c r="C56" s="14" t="s">
        <v>372</v>
      </c>
      <c r="D56" s="393" t="s">
        <v>517</v>
      </c>
      <c r="E56" s="236"/>
      <c r="F56" s="236"/>
      <c r="G56" s="475"/>
      <c r="H56" s="377" t="s">
        <v>517</v>
      </c>
      <c r="I56" s="344"/>
      <c r="J56" s="24"/>
      <c r="K56" s="24"/>
      <c r="L56" s="42"/>
      <c r="M56" s="25"/>
      <c r="N56" s="25"/>
      <c r="O56" s="422"/>
    </row>
    <row r="57" spans="1:15" s="5" customFormat="1" ht="30" x14ac:dyDescent="0.25">
      <c r="A57" s="330">
        <f t="shared" si="1"/>
        <v>16</v>
      </c>
      <c r="B57" s="367" t="s">
        <v>76</v>
      </c>
      <c r="C57" s="14" t="s">
        <v>373</v>
      </c>
      <c r="D57" s="393" t="s">
        <v>517</v>
      </c>
      <c r="E57" s="236"/>
      <c r="F57" s="236"/>
      <c r="G57" s="475"/>
      <c r="H57" s="377" t="s">
        <v>517</v>
      </c>
      <c r="I57" s="344"/>
      <c r="J57" s="24"/>
      <c r="K57" s="24"/>
      <c r="L57" s="42"/>
      <c r="M57" s="25"/>
      <c r="N57" s="25"/>
      <c r="O57" s="422"/>
    </row>
    <row r="58" spans="1:15" s="5" customFormat="1" x14ac:dyDescent="0.25">
      <c r="A58" s="330">
        <f t="shared" si="1"/>
        <v>17</v>
      </c>
      <c r="B58" s="367" t="s">
        <v>79</v>
      </c>
      <c r="C58" s="14" t="s">
        <v>374</v>
      </c>
      <c r="D58" s="393" t="s">
        <v>517</v>
      </c>
      <c r="E58" s="236"/>
      <c r="F58" s="236"/>
      <c r="G58" s="475"/>
      <c r="H58" s="377" t="s">
        <v>517</v>
      </c>
      <c r="I58" s="344"/>
      <c r="J58" s="24"/>
      <c r="K58" s="24"/>
      <c r="L58" s="42"/>
      <c r="M58" s="25"/>
      <c r="N58" s="25"/>
      <c r="O58" s="422"/>
    </row>
    <row r="59" spans="1:15" s="5" customFormat="1" x14ac:dyDescent="0.25">
      <c r="A59" s="330">
        <f t="shared" si="1"/>
        <v>18</v>
      </c>
      <c r="B59" s="367" t="s">
        <v>77</v>
      </c>
      <c r="C59" s="14" t="s">
        <v>375</v>
      </c>
      <c r="D59" s="393" t="s">
        <v>517</v>
      </c>
      <c r="E59" s="236"/>
      <c r="F59" s="236"/>
      <c r="G59" s="475"/>
      <c r="H59" s="377" t="s">
        <v>517</v>
      </c>
      <c r="I59" s="344"/>
      <c r="J59" s="24"/>
      <c r="K59" s="24"/>
      <c r="L59" s="42"/>
      <c r="M59" s="25"/>
      <c r="N59" s="25"/>
      <c r="O59" s="422"/>
    </row>
    <row r="60" spans="1:15" s="3" customFormat="1" ht="18.75" customHeight="1" x14ac:dyDescent="0.3">
      <c r="A60" s="335"/>
      <c r="B60" s="476" t="s">
        <v>194</v>
      </c>
      <c r="C60" s="189" t="s">
        <v>19</v>
      </c>
      <c r="D60" s="486" t="s">
        <v>513</v>
      </c>
      <c r="E60" s="486"/>
      <c r="F60" s="486"/>
      <c r="G60" s="484" t="s">
        <v>515</v>
      </c>
      <c r="H60" s="485"/>
      <c r="I60" s="348"/>
      <c r="J60" s="16"/>
      <c r="K60" s="16"/>
      <c r="L60" s="9"/>
      <c r="O60" s="422"/>
    </row>
    <row r="61" spans="1:15" ht="45" x14ac:dyDescent="0.25">
      <c r="A61" s="335"/>
      <c r="B61" s="477"/>
      <c r="C61" s="190" t="s">
        <v>264</v>
      </c>
      <c r="D61" s="391" t="s">
        <v>44</v>
      </c>
      <c r="E61" s="163" t="s">
        <v>516</v>
      </c>
      <c r="F61" s="392" t="s">
        <v>532</v>
      </c>
      <c r="G61" s="191" t="s">
        <v>514</v>
      </c>
      <c r="H61" s="376" t="s">
        <v>42</v>
      </c>
      <c r="I61" s="349" t="s">
        <v>0</v>
      </c>
      <c r="J61" s="48" t="s">
        <v>1</v>
      </c>
      <c r="K61" s="48"/>
      <c r="L61" s="9"/>
    </row>
    <row r="62" spans="1:15" s="5" customFormat="1" ht="30" x14ac:dyDescent="0.25">
      <c r="A62" s="333"/>
      <c r="B62" s="412" t="s">
        <v>337</v>
      </c>
      <c r="C62" s="61" t="s">
        <v>179</v>
      </c>
      <c r="D62" s="151" t="s">
        <v>44</v>
      </c>
      <c r="E62" s="58"/>
      <c r="F62" s="58"/>
      <c r="G62" s="58"/>
      <c r="H62" s="366" t="s">
        <v>42</v>
      </c>
      <c r="I62" s="350"/>
      <c r="J62" s="24"/>
      <c r="K62" s="24"/>
      <c r="L62" s="42"/>
      <c r="M62" s="25"/>
      <c r="N62" s="25"/>
      <c r="O62" s="422"/>
    </row>
    <row r="63" spans="1:15" ht="30" x14ac:dyDescent="0.25">
      <c r="A63" s="330">
        <v>1</v>
      </c>
      <c r="B63" s="367" t="s">
        <v>78</v>
      </c>
      <c r="C63" s="15" t="s">
        <v>46</v>
      </c>
      <c r="D63" s="393" t="s">
        <v>517</v>
      </c>
      <c r="E63" s="142"/>
      <c r="F63" s="142"/>
      <c r="G63" s="237" t="s">
        <v>512</v>
      </c>
      <c r="H63" s="377" t="s">
        <v>517</v>
      </c>
      <c r="I63" s="344"/>
      <c r="J63" s="16"/>
      <c r="K63" s="16" t="s">
        <v>20</v>
      </c>
      <c r="L63" s="9"/>
    </row>
    <row r="64" spans="1:15" ht="60" x14ac:dyDescent="0.25">
      <c r="A64" s="330">
        <f t="shared" ref="A64:A67" si="2">A63+1</f>
        <v>2</v>
      </c>
      <c r="B64" s="367" t="s">
        <v>80</v>
      </c>
      <c r="C64" s="15" t="s">
        <v>318</v>
      </c>
      <c r="D64" s="393" t="s">
        <v>517</v>
      </c>
      <c r="E64" s="142"/>
      <c r="F64" s="142"/>
      <c r="G64" s="237" t="s">
        <v>512</v>
      </c>
      <c r="H64" s="377" t="s">
        <v>517</v>
      </c>
      <c r="I64" s="344"/>
      <c r="J64" s="47"/>
      <c r="K64" s="16"/>
      <c r="L64" s="9"/>
    </row>
    <row r="65" spans="1:12" ht="45" x14ac:dyDescent="0.25">
      <c r="A65" s="330">
        <f t="shared" si="2"/>
        <v>3</v>
      </c>
      <c r="B65" s="367" t="s">
        <v>81</v>
      </c>
      <c r="C65" s="15" t="s">
        <v>322</v>
      </c>
      <c r="D65" s="393" t="s">
        <v>517</v>
      </c>
      <c r="E65" s="142"/>
      <c r="F65" s="142"/>
      <c r="G65" s="237" t="s">
        <v>512</v>
      </c>
      <c r="H65" s="377" t="s">
        <v>517</v>
      </c>
      <c r="I65" s="344">
        <v>5.0999999999999996</v>
      </c>
      <c r="J65" s="16"/>
      <c r="K65" s="16"/>
      <c r="L65" s="9"/>
    </row>
    <row r="66" spans="1:12" ht="105" x14ac:dyDescent="0.25">
      <c r="A66" s="330">
        <f t="shared" si="2"/>
        <v>4</v>
      </c>
      <c r="B66" s="367" t="s">
        <v>82</v>
      </c>
      <c r="C66" s="6" t="s">
        <v>279</v>
      </c>
      <c r="D66" s="393" t="s">
        <v>517</v>
      </c>
      <c r="E66" s="142"/>
      <c r="F66" s="142"/>
      <c r="G66" s="237" t="s">
        <v>512</v>
      </c>
      <c r="H66" s="377" t="s">
        <v>517</v>
      </c>
      <c r="I66" s="344">
        <v>5.3</v>
      </c>
      <c r="J66" s="10">
        <v>5.0999999999999996</v>
      </c>
      <c r="K66" s="47">
        <v>309</v>
      </c>
      <c r="L66" s="9"/>
    </row>
    <row r="67" spans="1:12" ht="30" x14ac:dyDescent="0.25">
      <c r="A67" s="331">
        <f t="shared" si="2"/>
        <v>5</v>
      </c>
      <c r="B67" s="388" t="s">
        <v>83</v>
      </c>
      <c r="C67" s="15" t="s">
        <v>317</v>
      </c>
      <c r="D67" s="393" t="s">
        <v>517</v>
      </c>
      <c r="E67" s="142"/>
      <c r="F67" s="142"/>
      <c r="G67" s="237" t="s">
        <v>512</v>
      </c>
      <c r="H67" s="377" t="s">
        <v>517</v>
      </c>
      <c r="I67" s="344"/>
      <c r="J67" s="10"/>
      <c r="K67" s="47"/>
      <c r="L67" s="9"/>
    </row>
    <row r="68" spans="1:12" ht="30" customHeight="1" x14ac:dyDescent="0.25">
      <c r="A68" s="336"/>
      <c r="B68" s="378"/>
      <c r="C68" s="230" t="s">
        <v>47</v>
      </c>
      <c r="D68" s="58"/>
      <c r="E68" s="145"/>
      <c r="F68" s="145"/>
      <c r="G68" s="145"/>
      <c r="H68" s="379"/>
      <c r="I68" s="344"/>
      <c r="J68" s="24"/>
      <c r="K68" s="16"/>
      <c r="L68" s="9"/>
    </row>
    <row r="69" spans="1:12" ht="75" x14ac:dyDescent="0.25">
      <c r="A69" s="330">
        <f>A67+1</f>
        <v>6</v>
      </c>
      <c r="B69" s="367" t="s">
        <v>84</v>
      </c>
      <c r="C69" s="63" t="s">
        <v>492</v>
      </c>
      <c r="D69" s="393" t="s">
        <v>517</v>
      </c>
      <c r="E69" s="142"/>
      <c r="F69" s="142"/>
      <c r="G69" s="237" t="s">
        <v>512</v>
      </c>
      <c r="H69" s="377" t="s">
        <v>517</v>
      </c>
      <c r="I69" s="344"/>
      <c r="J69" s="16"/>
      <c r="K69" s="16"/>
      <c r="L69" s="9"/>
    </row>
    <row r="70" spans="1:12" ht="75" x14ac:dyDescent="0.25">
      <c r="A70" s="330">
        <f>A69+1</f>
        <v>7</v>
      </c>
      <c r="B70" s="367" t="s">
        <v>85</v>
      </c>
      <c r="C70" s="229" t="s">
        <v>284</v>
      </c>
      <c r="D70" s="393" t="s">
        <v>517</v>
      </c>
      <c r="E70" s="142"/>
      <c r="F70" s="142"/>
      <c r="G70" s="237" t="s">
        <v>512</v>
      </c>
      <c r="H70" s="377" t="s">
        <v>517</v>
      </c>
      <c r="I70" s="344"/>
      <c r="J70" s="16"/>
      <c r="K70" s="16"/>
      <c r="L70" s="9"/>
    </row>
    <row r="71" spans="1:12" ht="60" x14ac:dyDescent="0.25">
      <c r="A71" s="330">
        <f t="shared" ref="A71:A93" si="3">A70+1</f>
        <v>8</v>
      </c>
      <c r="B71" s="367" t="s">
        <v>86</v>
      </c>
      <c r="C71" s="229" t="s">
        <v>536</v>
      </c>
      <c r="D71" s="393" t="s">
        <v>517</v>
      </c>
      <c r="E71" s="142"/>
      <c r="F71" s="142"/>
      <c r="G71" s="237" t="s">
        <v>512</v>
      </c>
      <c r="H71" s="377" t="s">
        <v>517</v>
      </c>
      <c r="I71" s="344"/>
      <c r="J71" s="16"/>
      <c r="K71" s="16"/>
      <c r="L71" s="9"/>
    </row>
    <row r="72" spans="1:12" ht="90" x14ac:dyDescent="0.25">
      <c r="A72" s="330">
        <f t="shared" si="3"/>
        <v>9</v>
      </c>
      <c r="B72" s="367" t="s">
        <v>87</v>
      </c>
      <c r="C72" s="229" t="s">
        <v>537</v>
      </c>
      <c r="D72" s="393" t="s">
        <v>517</v>
      </c>
      <c r="E72" s="143"/>
      <c r="F72" s="143"/>
      <c r="G72" s="237" t="s">
        <v>512</v>
      </c>
      <c r="H72" s="377" t="s">
        <v>517</v>
      </c>
      <c r="I72" s="344"/>
      <c r="J72" s="16"/>
      <c r="K72" s="16"/>
      <c r="L72" s="9"/>
    </row>
    <row r="73" spans="1:12" ht="45" x14ac:dyDescent="0.25">
      <c r="A73" s="330">
        <f t="shared" si="3"/>
        <v>10</v>
      </c>
      <c r="B73" s="367" t="s">
        <v>88</v>
      </c>
      <c r="C73" s="229" t="s">
        <v>376</v>
      </c>
      <c r="D73" s="393" t="s">
        <v>517</v>
      </c>
      <c r="E73" s="142"/>
      <c r="F73" s="142"/>
      <c r="G73" s="237" t="s">
        <v>512</v>
      </c>
      <c r="H73" s="377" t="s">
        <v>517</v>
      </c>
      <c r="I73" s="344"/>
      <c r="J73" s="16"/>
      <c r="K73" s="16"/>
      <c r="L73" s="9"/>
    </row>
    <row r="74" spans="1:12" ht="75" x14ac:dyDescent="0.25">
      <c r="A74" s="330">
        <f t="shared" si="3"/>
        <v>11</v>
      </c>
      <c r="B74" s="367" t="s">
        <v>89</v>
      </c>
      <c r="C74" s="229" t="s">
        <v>377</v>
      </c>
      <c r="D74" s="393" t="s">
        <v>517</v>
      </c>
      <c r="E74" s="144"/>
      <c r="F74" s="142"/>
      <c r="G74" s="237" t="s">
        <v>512</v>
      </c>
      <c r="H74" s="377" t="s">
        <v>517</v>
      </c>
      <c r="I74" s="344"/>
      <c r="J74" s="16"/>
      <c r="K74" s="16"/>
      <c r="L74" s="9"/>
    </row>
    <row r="75" spans="1:12" ht="75" x14ac:dyDescent="0.25">
      <c r="A75" s="330">
        <f t="shared" si="3"/>
        <v>12</v>
      </c>
      <c r="B75" s="367" t="s">
        <v>90</v>
      </c>
      <c r="C75" s="229" t="s">
        <v>355</v>
      </c>
      <c r="D75" s="393" t="s">
        <v>517</v>
      </c>
      <c r="E75" s="142"/>
      <c r="F75" s="142"/>
      <c r="G75" s="237" t="s">
        <v>512</v>
      </c>
      <c r="H75" s="377" t="s">
        <v>517</v>
      </c>
      <c r="I75" s="344"/>
      <c r="J75" s="16"/>
      <c r="K75" s="16"/>
      <c r="L75" s="9"/>
    </row>
    <row r="76" spans="1:12" ht="60" x14ac:dyDescent="0.25">
      <c r="A76" s="330">
        <f t="shared" si="3"/>
        <v>13</v>
      </c>
      <c r="B76" s="367" t="s">
        <v>91</v>
      </c>
      <c r="C76" s="229" t="s">
        <v>188</v>
      </c>
      <c r="D76" s="393" t="s">
        <v>517</v>
      </c>
      <c r="E76" s="142"/>
      <c r="F76" s="142"/>
      <c r="G76" s="237" t="s">
        <v>512</v>
      </c>
      <c r="H76" s="377" t="s">
        <v>517</v>
      </c>
      <c r="I76" s="344"/>
      <c r="J76" s="16"/>
      <c r="K76" s="16"/>
      <c r="L76" s="9"/>
    </row>
    <row r="77" spans="1:12" ht="60" x14ac:dyDescent="0.25">
      <c r="A77" s="330">
        <f t="shared" si="3"/>
        <v>14</v>
      </c>
      <c r="B77" s="367" t="s">
        <v>92</v>
      </c>
      <c r="C77" s="229" t="s">
        <v>378</v>
      </c>
      <c r="D77" s="393" t="s">
        <v>517</v>
      </c>
      <c r="E77" s="142"/>
      <c r="F77" s="142"/>
      <c r="G77" s="237" t="s">
        <v>512</v>
      </c>
      <c r="H77" s="377" t="s">
        <v>517</v>
      </c>
      <c r="I77" s="344"/>
      <c r="J77" s="16"/>
      <c r="K77" s="16"/>
      <c r="L77" s="9"/>
    </row>
    <row r="78" spans="1:12" ht="75" x14ac:dyDescent="0.25">
      <c r="A78" s="330">
        <f t="shared" si="3"/>
        <v>15</v>
      </c>
      <c r="B78" s="367" t="s">
        <v>93</v>
      </c>
      <c r="C78" s="229" t="s">
        <v>394</v>
      </c>
      <c r="D78" s="393" t="s">
        <v>517</v>
      </c>
      <c r="E78" s="142"/>
      <c r="F78" s="142"/>
      <c r="G78" s="237" t="s">
        <v>512</v>
      </c>
      <c r="H78" s="377" t="s">
        <v>517</v>
      </c>
      <c r="I78" s="344"/>
      <c r="J78" s="16"/>
      <c r="K78" s="16"/>
      <c r="L78" s="9"/>
    </row>
    <row r="79" spans="1:12" ht="30" x14ac:dyDescent="0.25">
      <c r="A79" s="330">
        <f t="shared" si="3"/>
        <v>16</v>
      </c>
      <c r="B79" s="367" t="s">
        <v>94</v>
      </c>
      <c r="C79" s="229" t="s">
        <v>181</v>
      </c>
      <c r="D79" s="393" t="s">
        <v>517</v>
      </c>
      <c r="E79" s="142"/>
      <c r="F79" s="142"/>
      <c r="G79" s="237" t="s">
        <v>512</v>
      </c>
      <c r="H79" s="377" t="s">
        <v>517</v>
      </c>
      <c r="I79" s="344"/>
      <c r="J79" s="16"/>
      <c r="K79" s="16"/>
      <c r="L79" s="9"/>
    </row>
    <row r="80" spans="1:12" ht="60" x14ac:dyDescent="0.25">
      <c r="A80" s="330">
        <f t="shared" si="3"/>
        <v>17</v>
      </c>
      <c r="B80" s="367" t="s">
        <v>95</v>
      </c>
      <c r="C80" s="229" t="s">
        <v>357</v>
      </c>
      <c r="D80" s="393" t="s">
        <v>517</v>
      </c>
      <c r="E80" s="143"/>
      <c r="F80" s="143"/>
      <c r="G80" s="237" t="s">
        <v>512</v>
      </c>
      <c r="H80" s="377" t="s">
        <v>517</v>
      </c>
      <c r="I80" s="344"/>
      <c r="J80" s="16"/>
      <c r="K80" s="16"/>
      <c r="L80" s="9"/>
    </row>
    <row r="81" spans="1:12" ht="30" customHeight="1" x14ac:dyDescent="0.25">
      <c r="A81" s="330">
        <f t="shared" si="3"/>
        <v>18</v>
      </c>
      <c r="B81" s="367" t="s">
        <v>96</v>
      </c>
      <c r="C81" s="229" t="s">
        <v>43</v>
      </c>
      <c r="D81" s="393" t="s">
        <v>517</v>
      </c>
      <c r="E81" s="142"/>
      <c r="F81" s="142"/>
      <c r="G81" s="237" t="s">
        <v>512</v>
      </c>
      <c r="H81" s="377" t="s">
        <v>517</v>
      </c>
      <c r="I81" s="344"/>
      <c r="J81" s="16"/>
      <c r="K81" s="16"/>
      <c r="L81" s="9"/>
    </row>
    <row r="82" spans="1:12" ht="30" x14ac:dyDescent="0.25">
      <c r="A82" s="330">
        <f t="shared" si="3"/>
        <v>19</v>
      </c>
      <c r="B82" s="367" t="s">
        <v>97</v>
      </c>
      <c r="C82" s="229" t="s">
        <v>327</v>
      </c>
      <c r="D82" s="393" t="s">
        <v>517</v>
      </c>
      <c r="E82" s="142"/>
      <c r="F82" s="142"/>
      <c r="G82" s="237" t="s">
        <v>512</v>
      </c>
      <c r="H82" s="377" t="s">
        <v>517</v>
      </c>
      <c r="I82" s="344"/>
      <c r="J82" s="16"/>
      <c r="K82" s="16"/>
      <c r="L82" s="9"/>
    </row>
    <row r="83" spans="1:12" ht="75" x14ac:dyDescent="0.25">
      <c r="A83" s="330">
        <f t="shared" si="3"/>
        <v>20</v>
      </c>
      <c r="B83" s="367" t="s">
        <v>98</v>
      </c>
      <c r="C83" s="229" t="s">
        <v>423</v>
      </c>
      <c r="D83" s="393" t="s">
        <v>517</v>
      </c>
      <c r="E83" s="142"/>
      <c r="F83" s="142"/>
      <c r="G83" s="237" t="s">
        <v>512</v>
      </c>
      <c r="H83" s="377" t="s">
        <v>517</v>
      </c>
      <c r="I83" s="344"/>
      <c r="J83" s="16"/>
      <c r="K83" s="16"/>
      <c r="L83" s="9"/>
    </row>
    <row r="84" spans="1:12" ht="90" x14ac:dyDescent="0.25">
      <c r="A84" s="330">
        <f t="shared" si="3"/>
        <v>21</v>
      </c>
      <c r="B84" s="367" t="s">
        <v>99</v>
      </c>
      <c r="C84" s="229" t="s">
        <v>321</v>
      </c>
      <c r="D84" s="393" t="s">
        <v>517</v>
      </c>
      <c r="E84" s="142"/>
      <c r="F84" s="142"/>
      <c r="G84" s="237" t="s">
        <v>512</v>
      </c>
      <c r="H84" s="377" t="s">
        <v>517</v>
      </c>
      <c r="I84" s="344"/>
      <c r="J84" s="16"/>
      <c r="K84" s="16"/>
      <c r="L84" s="9"/>
    </row>
    <row r="85" spans="1:12" ht="75" x14ac:dyDescent="0.25">
      <c r="A85" s="330">
        <f t="shared" si="3"/>
        <v>22</v>
      </c>
      <c r="B85" s="367" t="s">
        <v>100</v>
      </c>
      <c r="C85" s="229" t="s">
        <v>477</v>
      </c>
      <c r="D85" s="393" t="s">
        <v>517</v>
      </c>
      <c r="E85" s="142"/>
      <c r="F85" s="142"/>
      <c r="G85" s="237" t="s">
        <v>512</v>
      </c>
      <c r="H85" s="377" t="s">
        <v>517</v>
      </c>
      <c r="I85" s="344"/>
      <c r="J85" s="16"/>
      <c r="K85" s="16"/>
      <c r="L85" s="9"/>
    </row>
    <row r="86" spans="1:12" ht="30" x14ac:dyDescent="0.25">
      <c r="A86" s="330">
        <f t="shared" si="3"/>
        <v>23</v>
      </c>
      <c r="B86" s="367" t="s">
        <v>101</v>
      </c>
      <c r="C86" s="229" t="s">
        <v>379</v>
      </c>
      <c r="D86" s="393" t="s">
        <v>517</v>
      </c>
      <c r="E86" s="144"/>
      <c r="F86" s="144"/>
      <c r="G86" s="237" t="s">
        <v>512</v>
      </c>
      <c r="H86" s="377" t="s">
        <v>517</v>
      </c>
      <c r="I86" s="344"/>
      <c r="J86" s="16"/>
      <c r="K86" s="16"/>
      <c r="L86" s="9"/>
    </row>
    <row r="87" spans="1:12" ht="45" x14ac:dyDescent="0.25">
      <c r="A87" s="330">
        <f t="shared" si="3"/>
        <v>24</v>
      </c>
      <c r="B87" s="367" t="s">
        <v>102</v>
      </c>
      <c r="C87" s="229" t="s">
        <v>538</v>
      </c>
      <c r="D87" s="393" t="s">
        <v>517</v>
      </c>
      <c r="E87" s="142"/>
      <c r="F87" s="142"/>
      <c r="G87" s="237" t="s">
        <v>512</v>
      </c>
      <c r="H87" s="377" t="s">
        <v>517</v>
      </c>
      <c r="I87" s="344"/>
      <c r="J87" s="16"/>
      <c r="K87" s="16"/>
      <c r="L87" s="9"/>
    </row>
    <row r="88" spans="1:12" ht="60" x14ac:dyDescent="0.25">
      <c r="A88" s="330">
        <f>A87+1</f>
        <v>25</v>
      </c>
      <c r="B88" s="367" t="s">
        <v>103</v>
      </c>
      <c r="C88" s="229" t="s">
        <v>331</v>
      </c>
      <c r="D88" s="393" t="s">
        <v>517</v>
      </c>
      <c r="E88" s="142"/>
      <c r="F88" s="142"/>
      <c r="G88" s="237" t="s">
        <v>512</v>
      </c>
      <c r="H88" s="377" t="s">
        <v>517</v>
      </c>
      <c r="I88" s="344"/>
      <c r="J88" s="16"/>
      <c r="K88" s="16"/>
      <c r="L88" s="9"/>
    </row>
    <row r="89" spans="1:12" ht="45" x14ac:dyDescent="0.25">
      <c r="A89" s="330">
        <f t="shared" si="3"/>
        <v>26</v>
      </c>
      <c r="B89" s="367" t="s">
        <v>104</v>
      </c>
      <c r="C89" s="229" t="s">
        <v>332</v>
      </c>
      <c r="D89" s="393" t="s">
        <v>517</v>
      </c>
      <c r="E89" s="142"/>
      <c r="F89" s="142"/>
      <c r="G89" s="237" t="s">
        <v>512</v>
      </c>
      <c r="H89" s="377" t="s">
        <v>517</v>
      </c>
      <c r="I89" s="344"/>
      <c r="J89" s="16"/>
      <c r="K89" s="16"/>
      <c r="L89" s="9"/>
    </row>
    <row r="90" spans="1:12" ht="45" x14ac:dyDescent="0.25">
      <c r="A90" s="330">
        <f t="shared" si="3"/>
        <v>27</v>
      </c>
      <c r="B90" s="367" t="s">
        <v>105</v>
      </c>
      <c r="C90" s="229" t="s">
        <v>358</v>
      </c>
      <c r="D90" s="393" t="s">
        <v>517</v>
      </c>
      <c r="E90" s="142"/>
      <c r="F90" s="142"/>
      <c r="G90" s="237" t="s">
        <v>512</v>
      </c>
      <c r="H90" s="377" t="s">
        <v>517</v>
      </c>
      <c r="I90" s="344"/>
      <c r="J90" s="16"/>
      <c r="K90" s="16"/>
      <c r="L90" s="9"/>
    </row>
    <row r="91" spans="1:12" ht="75" x14ac:dyDescent="0.25">
      <c r="A91" s="330">
        <f t="shared" si="3"/>
        <v>28</v>
      </c>
      <c r="B91" s="367" t="s">
        <v>106</v>
      </c>
      <c r="C91" s="229" t="s">
        <v>380</v>
      </c>
      <c r="D91" s="393" t="s">
        <v>517</v>
      </c>
      <c r="E91" s="144"/>
      <c r="F91" s="142"/>
      <c r="G91" s="237" t="s">
        <v>512</v>
      </c>
      <c r="H91" s="377" t="s">
        <v>517</v>
      </c>
      <c r="I91" s="344"/>
      <c r="J91" s="16"/>
      <c r="K91" s="16"/>
      <c r="L91" s="9"/>
    </row>
    <row r="92" spans="1:12" ht="60" x14ac:dyDescent="0.25">
      <c r="A92" s="330">
        <f t="shared" si="3"/>
        <v>29</v>
      </c>
      <c r="B92" s="367" t="s">
        <v>107</v>
      </c>
      <c r="C92" s="229" t="s">
        <v>189</v>
      </c>
      <c r="D92" s="393" t="s">
        <v>517</v>
      </c>
      <c r="E92" s="142"/>
      <c r="F92" s="142"/>
      <c r="G92" s="237" t="s">
        <v>512</v>
      </c>
      <c r="H92" s="377" t="s">
        <v>517</v>
      </c>
      <c r="I92" s="344"/>
      <c r="J92" s="16"/>
      <c r="K92" s="16"/>
      <c r="L92" s="9"/>
    </row>
    <row r="93" spans="1:12" ht="30" x14ac:dyDescent="0.25">
      <c r="A93" s="330">
        <f t="shared" si="3"/>
        <v>30</v>
      </c>
      <c r="B93" s="367" t="s">
        <v>108</v>
      </c>
      <c r="C93" s="229" t="s">
        <v>333</v>
      </c>
      <c r="D93" s="393" t="s">
        <v>517</v>
      </c>
      <c r="E93" s="142"/>
      <c r="F93" s="142"/>
      <c r="G93" s="237" t="s">
        <v>512</v>
      </c>
      <c r="H93" s="377" t="s">
        <v>517</v>
      </c>
      <c r="I93" s="344"/>
      <c r="J93" s="16"/>
      <c r="K93" s="16"/>
      <c r="L93" s="9"/>
    </row>
    <row r="94" spans="1:12" ht="75" x14ac:dyDescent="0.25">
      <c r="A94" s="330">
        <v>31</v>
      </c>
      <c r="B94" s="367" t="s">
        <v>109</v>
      </c>
      <c r="C94" s="229" t="s">
        <v>464</v>
      </c>
      <c r="D94" s="393" t="s">
        <v>517</v>
      </c>
      <c r="E94" s="142"/>
      <c r="F94" s="142"/>
      <c r="G94" s="237" t="s">
        <v>512</v>
      </c>
      <c r="H94" s="377" t="s">
        <v>517</v>
      </c>
      <c r="I94" s="344"/>
      <c r="J94" s="16"/>
      <c r="K94" s="16"/>
      <c r="L94" s="9"/>
    </row>
    <row r="95" spans="1:12" ht="45" x14ac:dyDescent="0.25">
      <c r="A95" s="330">
        <v>32</v>
      </c>
      <c r="B95" s="367" t="s">
        <v>110</v>
      </c>
      <c r="C95" s="229" t="s">
        <v>478</v>
      </c>
      <c r="D95" s="393" t="s">
        <v>517</v>
      </c>
      <c r="E95" s="142"/>
      <c r="F95" s="142"/>
      <c r="G95" s="237" t="s">
        <v>512</v>
      </c>
      <c r="H95" s="377" t="s">
        <v>517</v>
      </c>
      <c r="I95" s="344"/>
      <c r="J95" s="16"/>
      <c r="K95" s="16"/>
      <c r="L95" s="9"/>
    </row>
    <row r="96" spans="1:12" ht="75" x14ac:dyDescent="0.25">
      <c r="A96" s="330">
        <v>33</v>
      </c>
      <c r="B96" s="367" t="s">
        <v>111</v>
      </c>
      <c r="C96" s="229" t="s">
        <v>465</v>
      </c>
      <c r="D96" s="393" t="s">
        <v>517</v>
      </c>
      <c r="E96" s="142"/>
      <c r="F96" s="142"/>
      <c r="G96" s="237" t="s">
        <v>512</v>
      </c>
      <c r="H96" s="377" t="s">
        <v>517</v>
      </c>
      <c r="I96" s="344"/>
      <c r="J96" s="16"/>
      <c r="K96" s="16"/>
      <c r="L96" s="9"/>
    </row>
    <row r="97" spans="1:12" ht="75" x14ac:dyDescent="0.25">
      <c r="A97" s="330">
        <v>34</v>
      </c>
      <c r="B97" s="367" t="s">
        <v>381</v>
      </c>
      <c r="C97" s="229" t="s">
        <v>385</v>
      </c>
      <c r="D97" s="393" t="s">
        <v>517</v>
      </c>
      <c r="E97" s="142"/>
      <c r="F97" s="142"/>
      <c r="G97" s="237" t="s">
        <v>512</v>
      </c>
      <c r="H97" s="377" t="s">
        <v>517</v>
      </c>
      <c r="I97" s="344"/>
      <c r="J97" s="16"/>
      <c r="K97" s="16"/>
      <c r="L97" s="9"/>
    </row>
    <row r="98" spans="1:12" ht="30" x14ac:dyDescent="0.25">
      <c r="A98" s="331">
        <v>35</v>
      </c>
      <c r="B98" s="388" t="s">
        <v>384</v>
      </c>
      <c r="C98" s="229" t="s">
        <v>190</v>
      </c>
      <c r="D98" s="393" t="s">
        <v>517</v>
      </c>
      <c r="E98" s="142"/>
      <c r="F98" s="142"/>
      <c r="G98" s="237" t="s">
        <v>512</v>
      </c>
      <c r="H98" s="377" t="s">
        <v>517</v>
      </c>
      <c r="I98" s="345"/>
      <c r="J98" s="16"/>
      <c r="K98" s="16"/>
      <c r="L98" s="9"/>
    </row>
    <row r="99" spans="1:12" ht="30" customHeight="1" x14ac:dyDescent="0.25">
      <c r="A99" s="331">
        <v>36</v>
      </c>
      <c r="B99" s="388" t="s">
        <v>387</v>
      </c>
      <c r="C99" s="229" t="s">
        <v>165</v>
      </c>
      <c r="D99" s="393" t="s">
        <v>517</v>
      </c>
      <c r="E99" s="142"/>
      <c r="F99" s="142"/>
      <c r="G99" s="237" t="s">
        <v>512</v>
      </c>
      <c r="H99" s="377" t="s">
        <v>517</v>
      </c>
      <c r="I99" s="345"/>
      <c r="J99" s="16"/>
      <c r="K99" s="16"/>
      <c r="L99" s="9"/>
    </row>
    <row r="100" spans="1:12" ht="30" x14ac:dyDescent="0.25">
      <c r="A100" s="331">
        <v>37</v>
      </c>
      <c r="B100" s="388" t="s">
        <v>393</v>
      </c>
      <c r="C100" s="63" t="s">
        <v>466</v>
      </c>
      <c r="D100" s="393" t="s">
        <v>517</v>
      </c>
      <c r="E100" s="142"/>
      <c r="F100" s="142"/>
      <c r="G100" s="237" t="s">
        <v>512</v>
      </c>
      <c r="H100" s="377" t="s">
        <v>517</v>
      </c>
      <c r="I100" s="345"/>
      <c r="J100" s="16"/>
      <c r="K100" s="16"/>
      <c r="L100" s="9"/>
    </row>
    <row r="101" spans="1:12" ht="30" x14ac:dyDescent="0.25">
      <c r="A101" s="333"/>
      <c r="B101" s="412" t="s">
        <v>338</v>
      </c>
      <c r="C101" s="130" t="s">
        <v>195</v>
      </c>
      <c r="D101" s="151" t="s">
        <v>44</v>
      </c>
      <c r="E101" s="58"/>
      <c r="F101" s="58"/>
      <c r="G101" s="58"/>
      <c r="H101" s="366" t="s">
        <v>42</v>
      </c>
      <c r="I101" s="348"/>
      <c r="J101" s="16"/>
      <c r="K101" s="16"/>
      <c r="L101" s="9"/>
    </row>
    <row r="102" spans="1:12" ht="75" x14ac:dyDescent="0.25">
      <c r="A102" s="331">
        <v>1</v>
      </c>
      <c r="B102" s="389" t="s">
        <v>112</v>
      </c>
      <c r="C102" s="54" t="s">
        <v>192</v>
      </c>
      <c r="D102" s="393" t="s">
        <v>517</v>
      </c>
      <c r="E102" s="144"/>
      <c r="F102" s="144"/>
      <c r="G102" s="237" t="s">
        <v>512</v>
      </c>
      <c r="H102" s="377" t="s">
        <v>517</v>
      </c>
      <c r="I102" s="345"/>
      <c r="J102" s="16"/>
      <c r="K102" s="16"/>
      <c r="L102" s="9"/>
    </row>
    <row r="103" spans="1:12" ht="45" x14ac:dyDescent="0.25">
      <c r="A103" s="331">
        <f>A102+1</f>
        <v>2</v>
      </c>
      <c r="B103" s="389" t="s">
        <v>113</v>
      </c>
      <c r="C103" s="54" t="s">
        <v>193</v>
      </c>
      <c r="D103" s="393" t="s">
        <v>517</v>
      </c>
      <c r="E103" s="142"/>
      <c r="F103" s="142"/>
      <c r="G103" s="237" t="s">
        <v>512</v>
      </c>
      <c r="H103" s="377" t="s">
        <v>517</v>
      </c>
      <c r="I103" s="345" t="s">
        <v>6</v>
      </c>
      <c r="J103" s="16"/>
      <c r="K103" s="16"/>
      <c r="L103" s="9"/>
    </row>
    <row r="104" spans="1:12" ht="75" x14ac:dyDescent="0.25">
      <c r="A104" s="331">
        <f>A103+1</f>
        <v>3</v>
      </c>
      <c r="B104" s="389" t="s">
        <v>114</v>
      </c>
      <c r="C104" s="55" t="s">
        <v>208</v>
      </c>
      <c r="D104" s="393" t="s">
        <v>517</v>
      </c>
      <c r="E104" s="142"/>
      <c r="F104" s="142"/>
      <c r="G104" s="237" t="s">
        <v>512</v>
      </c>
      <c r="H104" s="377" t="s">
        <v>517</v>
      </c>
      <c r="I104" s="345"/>
      <c r="J104" s="16"/>
      <c r="K104" s="16"/>
      <c r="L104" s="9"/>
    </row>
    <row r="105" spans="1:12" ht="30" x14ac:dyDescent="0.25">
      <c r="A105" s="336"/>
      <c r="B105" s="378"/>
      <c r="C105" s="20" t="s">
        <v>382</v>
      </c>
      <c r="D105" s="58"/>
      <c r="E105" s="145"/>
      <c r="F105" s="145"/>
      <c r="G105" s="145"/>
      <c r="H105" s="379"/>
      <c r="I105" s="224"/>
      <c r="J105" s="16"/>
      <c r="K105" s="16"/>
      <c r="L105" s="9"/>
    </row>
    <row r="106" spans="1:12" ht="45" x14ac:dyDescent="0.25">
      <c r="A106" s="330">
        <f>A104+1</f>
        <v>4</v>
      </c>
      <c r="B106" s="380" t="s">
        <v>115</v>
      </c>
      <c r="C106" s="231" t="s">
        <v>191</v>
      </c>
      <c r="D106" s="393" t="s">
        <v>517</v>
      </c>
      <c r="E106" s="142"/>
      <c r="F106" s="142"/>
      <c r="G106" s="237" t="s">
        <v>512</v>
      </c>
      <c r="H106" s="377" t="s">
        <v>517</v>
      </c>
      <c r="I106" s="344" t="s">
        <v>6</v>
      </c>
      <c r="J106" s="16"/>
      <c r="K106" s="16"/>
      <c r="L106" s="9"/>
    </row>
    <row r="107" spans="1:12" ht="165" x14ac:dyDescent="0.25">
      <c r="A107" s="330">
        <f t="shared" ref="A107:A117" si="4">A106+1</f>
        <v>5</v>
      </c>
      <c r="B107" s="380" t="s">
        <v>116</v>
      </c>
      <c r="C107" s="229" t="s">
        <v>383</v>
      </c>
      <c r="D107" s="393" t="s">
        <v>517</v>
      </c>
      <c r="E107" s="142"/>
      <c r="F107" s="142"/>
      <c r="G107" s="237" t="s">
        <v>512</v>
      </c>
      <c r="H107" s="377" t="s">
        <v>517</v>
      </c>
      <c r="I107" s="344" t="s">
        <v>6</v>
      </c>
      <c r="J107" s="16"/>
      <c r="K107" s="16"/>
      <c r="L107" s="9"/>
    </row>
    <row r="108" spans="1:12" ht="30" x14ac:dyDescent="0.25">
      <c r="A108" s="330">
        <f t="shared" si="4"/>
        <v>6</v>
      </c>
      <c r="B108" s="380" t="s">
        <v>117</v>
      </c>
      <c r="C108" s="231" t="s">
        <v>539</v>
      </c>
      <c r="D108" s="393" t="s">
        <v>517</v>
      </c>
      <c r="E108" s="142"/>
      <c r="F108" s="142"/>
      <c r="G108" s="237" t="s">
        <v>512</v>
      </c>
      <c r="H108" s="377" t="s">
        <v>517</v>
      </c>
      <c r="I108" s="344" t="s">
        <v>6</v>
      </c>
      <c r="J108" s="16"/>
      <c r="K108" s="16"/>
      <c r="L108" s="9"/>
    </row>
    <row r="109" spans="1:12" ht="75" x14ac:dyDescent="0.25">
      <c r="A109" s="330">
        <f t="shared" si="4"/>
        <v>7</v>
      </c>
      <c r="B109" s="380" t="s">
        <v>118</v>
      </c>
      <c r="C109" s="231" t="s">
        <v>334</v>
      </c>
      <c r="D109" s="393" t="s">
        <v>517</v>
      </c>
      <c r="E109" s="142"/>
      <c r="F109" s="142"/>
      <c r="G109" s="237" t="s">
        <v>512</v>
      </c>
      <c r="H109" s="377" t="s">
        <v>517</v>
      </c>
      <c r="I109" s="344"/>
      <c r="J109" s="16"/>
      <c r="K109" s="16"/>
      <c r="L109" s="9"/>
    </row>
    <row r="110" spans="1:12" ht="60" x14ac:dyDescent="0.25">
      <c r="A110" s="330">
        <f t="shared" si="4"/>
        <v>8</v>
      </c>
      <c r="B110" s="380" t="s">
        <v>119</v>
      </c>
      <c r="C110" s="231" t="s">
        <v>335</v>
      </c>
      <c r="D110" s="393" t="s">
        <v>517</v>
      </c>
      <c r="E110" s="142"/>
      <c r="F110" s="142"/>
      <c r="G110" s="237" t="s">
        <v>512</v>
      </c>
      <c r="H110" s="377" t="s">
        <v>517</v>
      </c>
      <c r="I110" s="344"/>
      <c r="J110" s="16"/>
      <c r="K110" s="16"/>
      <c r="L110" s="9"/>
    </row>
    <row r="111" spans="1:12" ht="45" x14ac:dyDescent="0.25">
      <c r="A111" s="330">
        <f t="shared" si="4"/>
        <v>9</v>
      </c>
      <c r="B111" s="380" t="s">
        <v>120</v>
      </c>
      <c r="C111" s="231" t="s">
        <v>226</v>
      </c>
      <c r="D111" s="393" t="s">
        <v>517</v>
      </c>
      <c r="E111" s="142"/>
      <c r="F111" s="142"/>
      <c r="G111" s="237" t="s">
        <v>512</v>
      </c>
      <c r="H111" s="377" t="s">
        <v>517</v>
      </c>
      <c r="I111" s="344"/>
      <c r="J111" s="16"/>
      <c r="K111" s="16"/>
      <c r="L111" s="9"/>
    </row>
    <row r="112" spans="1:12" ht="150" x14ac:dyDescent="0.25">
      <c r="A112" s="337">
        <f t="shared" si="4"/>
        <v>10</v>
      </c>
      <c r="B112" s="389" t="s">
        <v>121</v>
      </c>
      <c r="C112" s="229" t="s">
        <v>479</v>
      </c>
      <c r="D112" s="393" t="s">
        <v>517</v>
      </c>
      <c r="E112" s="142"/>
      <c r="F112" s="142"/>
      <c r="G112" s="237" t="s">
        <v>512</v>
      </c>
      <c r="H112" s="377" t="s">
        <v>517</v>
      </c>
      <c r="I112" s="345"/>
      <c r="J112" s="16"/>
      <c r="K112" s="16"/>
      <c r="L112" s="9"/>
    </row>
    <row r="113" spans="1:15" ht="45" x14ac:dyDescent="0.25">
      <c r="A113" s="337">
        <f t="shared" si="4"/>
        <v>11</v>
      </c>
      <c r="B113" s="389" t="s">
        <v>122</v>
      </c>
      <c r="C113" s="231" t="s">
        <v>227</v>
      </c>
      <c r="D113" s="393" t="s">
        <v>517</v>
      </c>
      <c r="E113" s="142"/>
      <c r="F113" s="142"/>
      <c r="G113" s="237" t="s">
        <v>512</v>
      </c>
      <c r="H113" s="377" t="s">
        <v>517</v>
      </c>
      <c r="I113" s="345" t="s">
        <v>6</v>
      </c>
      <c r="J113" s="16"/>
      <c r="K113" s="16"/>
      <c r="L113" s="9"/>
    </row>
    <row r="114" spans="1:15" ht="30" customHeight="1" x14ac:dyDescent="0.25">
      <c r="A114" s="337">
        <f t="shared" si="4"/>
        <v>12</v>
      </c>
      <c r="B114" s="389" t="s">
        <v>123</v>
      </c>
      <c r="C114" s="231" t="s">
        <v>213</v>
      </c>
      <c r="D114" s="393" t="s">
        <v>517</v>
      </c>
      <c r="E114" s="142"/>
      <c r="F114" s="142"/>
      <c r="G114" s="237" t="s">
        <v>512</v>
      </c>
      <c r="H114" s="377" t="s">
        <v>517</v>
      </c>
      <c r="I114" s="345"/>
      <c r="J114" s="16"/>
      <c r="K114" s="16"/>
      <c r="L114" s="9"/>
    </row>
    <row r="115" spans="1:15" ht="30" x14ac:dyDescent="0.25">
      <c r="A115" s="337">
        <f t="shared" si="4"/>
        <v>13</v>
      </c>
      <c r="B115" s="389" t="s">
        <v>124</v>
      </c>
      <c r="C115" s="231" t="s">
        <v>273</v>
      </c>
      <c r="D115" s="393" t="s">
        <v>517</v>
      </c>
      <c r="E115" s="142"/>
      <c r="F115" s="142"/>
      <c r="G115" s="237" t="s">
        <v>512</v>
      </c>
      <c r="H115" s="377" t="s">
        <v>517</v>
      </c>
      <c r="I115" s="345"/>
      <c r="J115" s="16"/>
      <c r="K115" s="16"/>
      <c r="L115" s="9"/>
    </row>
    <row r="116" spans="1:15" ht="30" x14ac:dyDescent="0.25">
      <c r="A116" s="337">
        <f t="shared" si="4"/>
        <v>14</v>
      </c>
      <c r="B116" s="389" t="s">
        <v>125</v>
      </c>
      <c r="C116" s="231" t="s">
        <v>32</v>
      </c>
      <c r="D116" s="393" t="s">
        <v>517</v>
      </c>
      <c r="E116" s="142"/>
      <c r="F116" s="142"/>
      <c r="G116" s="237" t="s">
        <v>512</v>
      </c>
      <c r="H116" s="377" t="s">
        <v>517</v>
      </c>
      <c r="I116" s="345"/>
      <c r="J116" s="16"/>
      <c r="K116" s="16"/>
      <c r="L116" s="9"/>
    </row>
    <row r="117" spans="1:15" ht="60" x14ac:dyDescent="0.25">
      <c r="A117" s="337">
        <f t="shared" si="4"/>
        <v>15</v>
      </c>
      <c r="B117" s="389" t="s">
        <v>126</v>
      </c>
      <c r="C117" s="177" t="s">
        <v>182</v>
      </c>
      <c r="D117" s="393" t="s">
        <v>517</v>
      </c>
      <c r="E117" s="142"/>
      <c r="F117" s="142"/>
      <c r="G117" s="237" t="s">
        <v>512</v>
      </c>
      <c r="H117" s="377" t="s">
        <v>517</v>
      </c>
      <c r="I117" s="345"/>
      <c r="J117" s="16"/>
      <c r="K117" s="16"/>
      <c r="L117" s="9"/>
    </row>
    <row r="118" spans="1:15" s="7" customFormat="1" ht="30" x14ac:dyDescent="0.25">
      <c r="A118" s="333"/>
      <c r="B118" s="412" t="s">
        <v>339</v>
      </c>
      <c r="C118" s="56" t="s">
        <v>166</v>
      </c>
      <c r="D118" s="151" t="s">
        <v>44</v>
      </c>
      <c r="E118" s="58"/>
      <c r="F118" s="58"/>
      <c r="G118" s="57"/>
      <c r="H118" s="366" t="s">
        <v>42</v>
      </c>
      <c r="I118" s="348"/>
      <c r="J118" s="43"/>
      <c r="K118" s="43"/>
      <c r="L118" s="23"/>
      <c r="M118" s="39"/>
      <c r="N118" s="39"/>
      <c r="O118" s="422"/>
    </row>
    <row r="119" spans="1:15" ht="45" x14ac:dyDescent="0.25">
      <c r="A119" s="336"/>
      <c r="B119" s="378"/>
      <c r="C119" s="19" t="s">
        <v>480</v>
      </c>
      <c r="D119" s="58"/>
      <c r="E119" s="145"/>
      <c r="F119" s="145"/>
      <c r="G119" s="145"/>
      <c r="H119" s="379"/>
      <c r="I119" s="224">
        <v>5.2</v>
      </c>
      <c r="J119" s="16"/>
      <c r="K119" s="16"/>
      <c r="L119" s="9"/>
    </row>
    <row r="120" spans="1:15" ht="45" x14ac:dyDescent="0.25">
      <c r="A120" s="338">
        <v>1</v>
      </c>
      <c r="B120" s="380" t="s">
        <v>127</v>
      </c>
      <c r="C120" s="232" t="s">
        <v>196</v>
      </c>
      <c r="D120" s="393" t="s">
        <v>517</v>
      </c>
      <c r="E120" s="144"/>
      <c r="F120" s="142"/>
      <c r="G120" s="237" t="s">
        <v>555</v>
      </c>
      <c r="H120" s="377" t="s">
        <v>517</v>
      </c>
      <c r="I120" s="351"/>
      <c r="J120" s="16"/>
      <c r="K120" s="16"/>
      <c r="L120" s="9"/>
    </row>
    <row r="121" spans="1:15" ht="45" x14ac:dyDescent="0.25">
      <c r="A121" s="338">
        <f t="shared" ref="A121:A142" si="5">A120+1</f>
        <v>2</v>
      </c>
      <c r="B121" s="380" t="s">
        <v>128</v>
      </c>
      <c r="C121" s="232" t="s">
        <v>229</v>
      </c>
      <c r="D121" s="393" t="s">
        <v>517</v>
      </c>
      <c r="E121" s="142"/>
      <c r="F121" s="142"/>
      <c r="G121" s="237" t="s">
        <v>555</v>
      </c>
      <c r="H121" s="377" t="s">
        <v>517</v>
      </c>
      <c r="I121" s="351"/>
      <c r="J121" s="16"/>
      <c r="K121" s="16"/>
      <c r="L121" s="9"/>
    </row>
    <row r="122" spans="1:15" ht="75" x14ac:dyDescent="0.25">
      <c r="A122" s="339">
        <f t="shared" si="5"/>
        <v>3</v>
      </c>
      <c r="B122" s="389" t="s">
        <v>469</v>
      </c>
      <c r="C122" s="60" t="s">
        <v>274</v>
      </c>
      <c r="D122" s="393" t="s">
        <v>517</v>
      </c>
      <c r="E122" s="142"/>
      <c r="F122" s="142"/>
      <c r="G122" s="237" t="s">
        <v>555</v>
      </c>
      <c r="H122" s="377" t="s">
        <v>517</v>
      </c>
      <c r="I122" s="352"/>
      <c r="J122" s="16"/>
      <c r="K122" s="16"/>
      <c r="L122" s="9"/>
    </row>
    <row r="123" spans="1:15" ht="30" customHeight="1" x14ac:dyDescent="0.25">
      <c r="A123" s="333"/>
      <c r="B123" s="412" t="s">
        <v>340</v>
      </c>
      <c r="C123" s="56" t="s">
        <v>183</v>
      </c>
      <c r="D123" s="151" t="s">
        <v>44</v>
      </c>
      <c r="E123" s="58"/>
      <c r="F123" s="58"/>
      <c r="G123" s="58"/>
      <c r="H123" s="366" t="s">
        <v>42</v>
      </c>
      <c r="I123" s="348"/>
      <c r="J123" s="16"/>
      <c r="K123" s="16"/>
      <c r="L123" s="9"/>
    </row>
    <row r="124" spans="1:15" ht="60" x14ac:dyDescent="0.25">
      <c r="A124" s="337">
        <f t="shared" si="5"/>
        <v>1</v>
      </c>
      <c r="B124" s="389" t="s">
        <v>214</v>
      </c>
      <c r="C124" s="11" t="s">
        <v>197</v>
      </c>
      <c r="D124" s="393" t="s">
        <v>517</v>
      </c>
      <c r="E124" s="142"/>
      <c r="F124" s="142"/>
      <c r="G124" s="237" t="s">
        <v>512</v>
      </c>
      <c r="H124" s="377" t="s">
        <v>517</v>
      </c>
      <c r="I124" s="353" t="s">
        <v>4</v>
      </c>
      <c r="J124" s="16"/>
      <c r="K124" s="16"/>
      <c r="L124" s="9"/>
    </row>
    <row r="125" spans="1:15" ht="45" x14ac:dyDescent="0.25">
      <c r="A125" s="340"/>
      <c r="B125" s="378"/>
      <c r="C125" s="21" t="s">
        <v>481</v>
      </c>
      <c r="D125" s="58"/>
      <c r="E125" s="145"/>
      <c r="F125" s="145"/>
      <c r="G125" s="145"/>
      <c r="H125" s="379"/>
      <c r="I125" s="354" t="s">
        <v>4</v>
      </c>
      <c r="J125" s="16"/>
      <c r="K125" s="16"/>
      <c r="L125" s="9"/>
    </row>
    <row r="126" spans="1:15" ht="45" x14ac:dyDescent="0.25">
      <c r="A126" s="337">
        <f>A124+1</f>
        <v>2</v>
      </c>
      <c r="B126" s="389" t="s">
        <v>215</v>
      </c>
      <c r="C126" s="232" t="s">
        <v>228</v>
      </c>
      <c r="D126" s="393" t="s">
        <v>517</v>
      </c>
      <c r="E126" s="142"/>
      <c r="F126" s="142"/>
      <c r="G126" s="237" t="s">
        <v>512</v>
      </c>
      <c r="H126" s="377" t="s">
        <v>517</v>
      </c>
      <c r="I126" s="353"/>
      <c r="J126" s="16"/>
      <c r="K126" s="16"/>
      <c r="L126" s="9"/>
    </row>
    <row r="127" spans="1:15" ht="60" x14ac:dyDescent="0.25">
      <c r="A127" s="337">
        <f>A126+1</f>
        <v>3</v>
      </c>
      <c r="B127" s="389" t="s">
        <v>216</v>
      </c>
      <c r="C127" s="232" t="s">
        <v>356</v>
      </c>
      <c r="D127" s="393" t="s">
        <v>517</v>
      </c>
      <c r="E127" s="142"/>
      <c r="F127" s="142"/>
      <c r="G127" s="237" t="s">
        <v>512</v>
      </c>
      <c r="H127" s="377" t="s">
        <v>517</v>
      </c>
      <c r="I127" s="353" t="s">
        <v>4</v>
      </c>
      <c r="J127" s="16"/>
      <c r="K127" s="16"/>
      <c r="L127" s="9"/>
    </row>
    <row r="128" spans="1:15" ht="45" x14ac:dyDescent="0.25">
      <c r="A128" s="337">
        <f t="shared" ref="A128:A136" si="6">A127+1</f>
        <v>4</v>
      </c>
      <c r="B128" s="389" t="s">
        <v>217</v>
      </c>
      <c r="C128" s="232" t="s">
        <v>33</v>
      </c>
      <c r="D128" s="393" t="s">
        <v>517</v>
      </c>
      <c r="E128" s="142"/>
      <c r="F128" s="142"/>
      <c r="G128" s="237" t="s">
        <v>512</v>
      </c>
      <c r="H128" s="377" t="s">
        <v>517</v>
      </c>
      <c r="I128" s="353" t="s">
        <v>4</v>
      </c>
      <c r="J128" s="16"/>
      <c r="K128" s="16"/>
      <c r="L128" s="9"/>
    </row>
    <row r="129" spans="1:15" ht="30" x14ac:dyDescent="0.25">
      <c r="A129" s="337">
        <f t="shared" si="6"/>
        <v>5</v>
      </c>
      <c r="B129" s="389" t="s">
        <v>218</v>
      </c>
      <c r="C129" s="232" t="s">
        <v>472</v>
      </c>
      <c r="D129" s="393" t="s">
        <v>517</v>
      </c>
      <c r="E129" s="142"/>
      <c r="F129" s="142"/>
      <c r="G129" s="237" t="s">
        <v>512</v>
      </c>
      <c r="H129" s="377" t="s">
        <v>517</v>
      </c>
      <c r="I129" s="353" t="s">
        <v>4</v>
      </c>
      <c r="J129" s="16"/>
      <c r="K129" s="16"/>
      <c r="L129" s="9"/>
    </row>
    <row r="130" spans="1:15" ht="30" x14ac:dyDescent="0.25">
      <c r="A130" s="337">
        <f t="shared" si="6"/>
        <v>6</v>
      </c>
      <c r="B130" s="389" t="s">
        <v>219</v>
      </c>
      <c r="C130" s="232" t="s">
        <v>540</v>
      </c>
      <c r="D130" s="393" t="s">
        <v>517</v>
      </c>
      <c r="E130" s="142"/>
      <c r="F130" s="142"/>
      <c r="G130" s="237" t="s">
        <v>512</v>
      </c>
      <c r="H130" s="377" t="s">
        <v>517</v>
      </c>
      <c r="I130" s="352" t="s">
        <v>4</v>
      </c>
      <c r="J130" s="16"/>
      <c r="K130" s="16"/>
      <c r="L130" s="9"/>
    </row>
    <row r="131" spans="1:15" ht="60" x14ac:dyDescent="0.25">
      <c r="A131" s="337">
        <f t="shared" si="6"/>
        <v>7</v>
      </c>
      <c r="B131" s="389" t="s">
        <v>220</v>
      </c>
      <c r="C131" s="232" t="s">
        <v>212</v>
      </c>
      <c r="D131" s="393" t="s">
        <v>517</v>
      </c>
      <c r="E131" s="142"/>
      <c r="F131" s="142"/>
      <c r="G131" s="237" t="s">
        <v>512</v>
      </c>
      <c r="H131" s="377" t="s">
        <v>517</v>
      </c>
      <c r="I131" s="352" t="s">
        <v>4</v>
      </c>
      <c r="J131" s="16"/>
      <c r="K131" s="16"/>
      <c r="L131" s="9"/>
    </row>
    <row r="132" spans="1:15" ht="30" x14ac:dyDescent="0.25">
      <c r="A132" s="337">
        <f t="shared" si="6"/>
        <v>8</v>
      </c>
      <c r="B132" s="389" t="s">
        <v>221</v>
      </c>
      <c r="C132" s="232" t="s">
        <v>209</v>
      </c>
      <c r="D132" s="393" t="s">
        <v>517</v>
      </c>
      <c r="E132" s="142"/>
      <c r="F132" s="142"/>
      <c r="G132" s="237" t="s">
        <v>512</v>
      </c>
      <c r="H132" s="377" t="s">
        <v>517</v>
      </c>
      <c r="I132" s="352"/>
      <c r="J132" s="16"/>
      <c r="K132" s="16"/>
      <c r="L132" s="9"/>
    </row>
    <row r="133" spans="1:15" ht="30" customHeight="1" x14ac:dyDescent="0.25">
      <c r="A133" s="332">
        <f t="shared" si="6"/>
        <v>9</v>
      </c>
      <c r="B133" s="381" t="s">
        <v>222</v>
      </c>
      <c r="C133" s="232" t="s">
        <v>210</v>
      </c>
      <c r="D133" s="393" t="s">
        <v>517</v>
      </c>
      <c r="E133" s="142"/>
      <c r="F133" s="142"/>
      <c r="G133" s="237" t="s">
        <v>512</v>
      </c>
      <c r="H133" s="377" t="s">
        <v>517</v>
      </c>
      <c r="I133" s="346" t="s">
        <v>4</v>
      </c>
      <c r="J133" s="16"/>
      <c r="K133" s="16"/>
      <c r="L133" s="9"/>
    </row>
    <row r="134" spans="1:15" ht="30" customHeight="1" x14ac:dyDescent="0.25">
      <c r="A134" s="332">
        <f t="shared" si="6"/>
        <v>10</v>
      </c>
      <c r="B134" s="381" t="s">
        <v>223</v>
      </c>
      <c r="C134" s="232" t="s">
        <v>211</v>
      </c>
      <c r="D134" s="393" t="s">
        <v>517</v>
      </c>
      <c r="E134" s="142"/>
      <c r="F134" s="142"/>
      <c r="G134" s="237" t="s">
        <v>512</v>
      </c>
      <c r="H134" s="377" t="s">
        <v>517</v>
      </c>
      <c r="I134" s="346" t="s">
        <v>4</v>
      </c>
      <c r="J134" s="16"/>
      <c r="K134" s="16"/>
      <c r="L134" s="9"/>
    </row>
    <row r="135" spans="1:15" ht="30" x14ac:dyDescent="0.25">
      <c r="A135" s="332">
        <f t="shared" si="6"/>
        <v>11</v>
      </c>
      <c r="B135" s="381" t="s">
        <v>224</v>
      </c>
      <c r="C135" s="232" t="s">
        <v>198</v>
      </c>
      <c r="D135" s="393" t="s">
        <v>517</v>
      </c>
      <c r="E135" s="142"/>
      <c r="F135" s="142"/>
      <c r="G135" s="237" t="s">
        <v>512</v>
      </c>
      <c r="H135" s="377" t="s">
        <v>517</v>
      </c>
      <c r="I135" s="346" t="s">
        <v>4</v>
      </c>
      <c r="J135" s="16"/>
      <c r="K135" s="16"/>
      <c r="L135" s="9"/>
    </row>
    <row r="136" spans="1:15" ht="30" x14ac:dyDescent="0.25">
      <c r="A136" s="332">
        <f t="shared" si="6"/>
        <v>12</v>
      </c>
      <c r="B136" s="381" t="s">
        <v>225</v>
      </c>
      <c r="C136" s="233" t="s">
        <v>199</v>
      </c>
      <c r="D136" s="393" t="s">
        <v>517</v>
      </c>
      <c r="E136" s="142"/>
      <c r="F136" s="142"/>
      <c r="G136" s="237" t="s">
        <v>512</v>
      </c>
      <c r="H136" s="377" t="s">
        <v>517</v>
      </c>
      <c r="I136" s="346"/>
      <c r="J136" s="16"/>
      <c r="K136" s="16"/>
      <c r="L136" s="9"/>
    </row>
    <row r="137" spans="1:15" ht="30" x14ac:dyDescent="0.25">
      <c r="A137" s="333"/>
      <c r="B137" s="412" t="s">
        <v>22</v>
      </c>
      <c r="C137" s="56" t="s">
        <v>319</v>
      </c>
      <c r="D137" s="151" t="s">
        <v>44</v>
      </c>
      <c r="E137" s="58"/>
      <c r="F137" s="58"/>
      <c r="G137" s="59"/>
      <c r="H137" s="366" t="s">
        <v>42</v>
      </c>
      <c r="I137" s="350" t="s">
        <v>4</v>
      </c>
      <c r="J137" s="16"/>
      <c r="K137" s="16"/>
      <c r="L137" s="9"/>
    </row>
    <row r="138" spans="1:15" ht="30" x14ac:dyDescent="0.25">
      <c r="A138" s="340"/>
      <c r="B138" s="378"/>
      <c r="C138" s="21" t="s">
        <v>275</v>
      </c>
      <c r="D138" s="58"/>
      <c r="E138" s="145"/>
      <c r="F138" s="145"/>
      <c r="G138" s="145"/>
      <c r="H138" s="379"/>
      <c r="I138" s="354" t="s">
        <v>4</v>
      </c>
      <c r="J138" s="16"/>
      <c r="K138" s="16"/>
      <c r="L138" s="9"/>
    </row>
    <row r="139" spans="1:15" ht="75" x14ac:dyDescent="0.25">
      <c r="A139" s="331">
        <v>1</v>
      </c>
      <c r="B139" s="388" t="s">
        <v>129</v>
      </c>
      <c r="C139" s="232" t="s">
        <v>184</v>
      </c>
      <c r="D139" s="393" t="s">
        <v>517</v>
      </c>
      <c r="E139" s="142"/>
      <c r="F139" s="142"/>
      <c r="G139" s="237" t="s">
        <v>512</v>
      </c>
      <c r="H139" s="377" t="s">
        <v>517</v>
      </c>
      <c r="I139" s="345"/>
      <c r="J139" s="16"/>
      <c r="K139" s="16"/>
      <c r="L139" s="9"/>
    </row>
    <row r="140" spans="1:15" s="22" customFormat="1" ht="60" x14ac:dyDescent="0.25">
      <c r="A140" s="337">
        <f t="shared" si="5"/>
        <v>2</v>
      </c>
      <c r="B140" s="389" t="s">
        <v>130</v>
      </c>
      <c r="C140" s="229" t="s">
        <v>541</v>
      </c>
      <c r="D140" s="393" t="s">
        <v>517</v>
      </c>
      <c r="E140" s="146"/>
      <c r="F140" s="146"/>
      <c r="G140" s="237" t="s">
        <v>512</v>
      </c>
      <c r="H140" s="377" t="s">
        <v>517</v>
      </c>
      <c r="I140" s="353"/>
      <c r="J140" s="49"/>
      <c r="K140" s="49"/>
      <c r="L140" s="50"/>
      <c r="M140" s="40"/>
      <c r="N140" s="40"/>
      <c r="O140" s="422"/>
    </row>
    <row r="141" spans="1:15" ht="30" x14ac:dyDescent="0.25">
      <c r="A141" s="337">
        <f t="shared" si="5"/>
        <v>3</v>
      </c>
      <c r="B141" s="389" t="s">
        <v>131</v>
      </c>
      <c r="C141" s="232" t="s">
        <v>467</v>
      </c>
      <c r="D141" s="393" t="s">
        <v>517</v>
      </c>
      <c r="E141" s="142"/>
      <c r="F141" s="142"/>
      <c r="G141" s="237" t="s">
        <v>512</v>
      </c>
      <c r="H141" s="377" t="s">
        <v>517</v>
      </c>
      <c r="I141" s="353" t="s">
        <v>4</v>
      </c>
      <c r="J141" s="16"/>
      <c r="K141" s="16"/>
      <c r="L141" s="9"/>
    </row>
    <row r="142" spans="1:15" ht="45" x14ac:dyDescent="0.25">
      <c r="A142" s="337">
        <f t="shared" si="5"/>
        <v>4</v>
      </c>
      <c r="B142" s="389" t="s">
        <v>132</v>
      </c>
      <c r="C142" s="234" t="s">
        <v>386</v>
      </c>
      <c r="D142" s="393" t="s">
        <v>517</v>
      </c>
      <c r="E142" s="142"/>
      <c r="F142" s="142"/>
      <c r="G142" s="237" t="s">
        <v>512</v>
      </c>
      <c r="H142" s="377" t="s">
        <v>517</v>
      </c>
      <c r="I142" s="353" t="s">
        <v>4</v>
      </c>
      <c r="J142" s="16"/>
      <c r="K142" s="16"/>
      <c r="L142" s="9"/>
    </row>
    <row r="143" spans="1:15" ht="30" x14ac:dyDescent="0.25">
      <c r="A143" s="333"/>
      <c r="B143" s="412" t="s">
        <v>341</v>
      </c>
      <c r="C143" s="56" t="s">
        <v>2</v>
      </c>
      <c r="D143" s="151" t="s">
        <v>44</v>
      </c>
      <c r="E143" s="58"/>
      <c r="F143" s="58"/>
      <c r="G143" s="58"/>
      <c r="H143" s="366" t="s">
        <v>42</v>
      </c>
      <c r="I143" s="355" t="s">
        <v>4</v>
      </c>
      <c r="J143" s="16"/>
      <c r="K143" s="16"/>
      <c r="L143" s="9"/>
    </row>
    <row r="144" spans="1:15" ht="30" x14ac:dyDescent="0.25">
      <c r="A144" s="336"/>
      <c r="B144" s="378"/>
      <c r="C144" s="19" t="s">
        <v>326</v>
      </c>
      <c r="D144" s="58"/>
      <c r="E144" s="145"/>
      <c r="F144" s="145"/>
      <c r="G144" s="145"/>
      <c r="H144" s="379"/>
      <c r="I144" s="224"/>
      <c r="J144" s="16"/>
      <c r="K144" s="16"/>
      <c r="L144" s="9"/>
    </row>
    <row r="145" spans="1:12" ht="45" x14ac:dyDescent="0.25">
      <c r="A145" s="331">
        <v>1</v>
      </c>
      <c r="B145" s="388" t="s">
        <v>133</v>
      </c>
      <c r="C145" s="232" t="s">
        <v>359</v>
      </c>
      <c r="D145" s="393" t="s">
        <v>517</v>
      </c>
      <c r="E145" s="142"/>
      <c r="F145" s="142"/>
      <c r="G145" s="237" t="s">
        <v>512</v>
      </c>
      <c r="H145" s="377" t="s">
        <v>517</v>
      </c>
      <c r="I145" s="345"/>
      <c r="J145" s="16"/>
      <c r="K145" s="16"/>
      <c r="L145" s="9"/>
    </row>
    <row r="146" spans="1:12" ht="30" x14ac:dyDescent="0.25">
      <c r="A146" s="331">
        <f t="shared" ref="A146:A149" si="7">A145+1</f>
        <v>2</v>
      </c>
      <c r="B146" s="388" t="s">
        <v>134</v>
      </c>
      <c r="C146" s="232" t="s">
        <v>200</v>
      </c>
      <c r="D146" s="393" t="s">
        <v>517</v>
      </c>
      <c r="E146" s="142"/>
      <c r="F146" s="142"/>
      <c r="G146" s="237" t="s">
        <v>512</v>
      </c>
      <c r="H146" s="377" t="s">
        <v>517</v>
      </c>
      <c r="I146" s="345"/>
      <c r="J146" s="16"/>
      <c r="K146" s="16"/>
      <c r="L146" s="9"/>
    </row>
    <row r="147" spans="1:12" ht="30" x14ac:dyDescent="0.25">
      <c r="A147" s="331">
        <f t="shared" si="7"/>
        <v>3</v>
      </c>
      <c r="B147" s="388" t="s">
        <v>135</v>
      </c>
      <c r="C147" s="232" t="s">
        <v>201</v>
      </c>
      <c r="D147" s="393" t="s">
        <v>517</v>
      </c>
      <c r="E147" s="142"/>
      <c r="F147" s="142"/>
      <c r="G147" s="237" t="s">
        <v>512</v>
      </c>
      <c r="H147" s="377" t="s">
        <v>517</v>
      </c>
      <c r="I147" s="345" t="s">
        <v>4</v>
      </c>
      <c r="J147" s="16"/>
      <c r="K147" s="16"/>
      <c r="L147" s="9"/>
    </row>
    <row r="148" spans="1:12" ht="30" x14ac:dyDescent="0.25">
      <c r="A148" s="341">
        <f t="shared" si="7"/>
        <v>4</v>
      </c>
      <c r="B148" s="368" t="s">
        <v>136</v>
      </c>
      <c r="C148" s="232" t="s">
        <v>34</v>
      </c>
      <c r="D148" s="393" t="s">
        <v>517</v>
      </c>
      <c r="E148" s="142"/>
      <c r="F148" s="142"/>
      <c r="G148" s="237" t="s">
        <v>512</v>
      </c>
      <c r="H148" s="377" t="s">
        <v>517</v>
      </c>
      <c r="I148" s="225"/>
      <c r="J148" s="16"/>
      <c r="K148" s="16"/>
      <c r="L148" s="9"/>
    </row>
    <row r="149" spans="1:12" ht="45" x14ac:dyDescent="0.25">
      <c r="A149" s="341">
        <f t="shared" si="7"/>
        <v>5</v>
      </c>
      <c r="B149" s="368" t="s">
        <v>137</v>
      </c>
      <c r="C149" s="235" t="s">
        <v>148</v>
      </c>
      <c r="D149" s="393" t="s">
        <v>517</v>
      </c>
      <c r="E149" s="142"/>
      <c r="F149" s="142"/>
      <c r="G149" s="237" t="s">
        <v>512</v>
      </c>
      <c r="H149" s="377" t="s">
        <v>517</v>
      </c>
      <c r="I149" s="225"/>
      <c r="J149" s="16"/>
      <c r="K149" s="16"/>
      <c r="L149" s="9"/>
    </row>
    <row r="150" spans="1:12" ht="30" x14ac:dyDescent="0.25">
      <c r="A150" s="333"/>
      <c r="B150" s="412" t="s">
        <v>342</v>
      </c>
      <c r="C150" s="56" t="s">
        <v>5</v>
      </c>
      <c r="D150" s="151" t="s">
        <v>44</v>
      </c>
      <c r="E150" s="58"/>
      <c r="F150" s="58"/>
      <c r="G150" s="58"/>
      <c r="H150" s="366" t="s">
        <v>42</v>
      </c>
      <c r="I150" s="348">
        <v>5.2</v>
      </c>
      <c r="J150" s="16"/>
      <c r="K150" s="16"/>
      <c r="L150" s="9"/>
    </row>
    <row r="151" spans="1:12" ht="30" x14ac:dyDescent="0.25">
      <c r="A151" s="336"/>
      <c r="B151" s="378"/>
      <c r="C151" s="19" t="s">
        <v>280</v>
      </c>
      <c r="D151" s="58"/>
      <c r="E151" s="145"/>
      <c r="F151" s="145"/>
      <c r="G151" s="145"/>
      <c r="H151" s="379"/>
      <c r="I151" s="224"/>
      <c r="J151" s="16"/>
      <c r="K151" s="16"/>
      <c r="L151" s="9"/>
    </row>
    <row r="152" spans="1:12" ht="60" x14ac:dyDescent="0.25">
      <c r="A152" s="331">
        <v>1</v>
      </c>
      <c r="B152" s="388" t="s">
        <v>138</v>
      </c>
      <c r="C152" s="231" t="s">
        <v>281</v>
      </c>
      <c r="D152" s="393" t="s">
        <v>517</v>
      </c>
      <c r="E152" s="142"/>
      <c r="F152" s="142"/>
      <c r="G152" s="237" t="s">
        <v>512</v>
      </c>
      <c r="H152" s="377" t="s">
        <v>517</v>
      </c>
      <c r="I152" s="345" t="s">
        <v>3</v>
      </c>
      <c r="J152" s="16"/>
      <c r="K152" s="16"/>
      <c r="L152" s="9"/>
    </row>
    <row r="153" spans="1:12" ht="75" x14ac:dyDescent="0.25">
      <c r="A153" s="331">
        <f t="shared" ref="A153:A161" si="8">A152+1</f>
        <v>2</v>
      </c>
      <c r="B153" s="388" t="s">
        <v>139</v>
      </c>
      <c r="C153" s="231" t="s">
        <v>282</v>
      </c>
      <c r="D153" s="393" t="s">
        <v>517</v>
      </c>
      <c r="E153" s="142"/>
      <c r="F153" s="142"/>
      <c r="G153" s="237" t="s">
        <v>512</v>
      </c>
      <c r="H153" s="377" t="s">
        <v>517</v>
      </c>
      <c r="I153" s="345"/>
      <c r="J153" s="16"/>
      <c r="K153" s="16"/>
      <c r="L153" s="9"/>
    </row>
    <row r="154" spans="1:12" ht="30" x14ac:dyDescent="0.25">
      <c r="A154" s="331">
        <f t="shared" si="8"/>
        <v>3</v>
      </c>
      <c r="B154" s="388" t="s">
        <v>140</v>
      </c>
      <c r="C154" s="231" t="s">
        <v>360</v>
      </c>
      <c r="D154" s="393" t="s">
        <v>517</v>
      </c>
      <c r="E154" s="142"/>
      <c r="F154" s="142"/>
      <c r="G154" s="237" t="s">
        <v>512</v>
      </c>
      <c r="H154" s="377" t="s">
        <v>517</v>
      </c>
      <c r="I154" s="345"/>
      <c r="J154" s="16"/>
      <c r="K154" s="16"/>
      <c r="L154" s="9"/>
    </row>
    <row r="155" spans="1:12" ht="75" x14ac:dyDescent="0.25">
      <c r="A155" s="331">
        <f t="shared" si="8"/>
        <v>4</v>
      </c>
      <c r="B155" s="388" t="s">
        <v>141</v>
      </c>
      <c r="C155" s="231" t="s">
        <v>468</v>
      </c>
      <c r="D155" s="393" t="s">
        <v>517</v>
      </c>
      <c r="E155" s="142"/>
      <c r="F155" s="142"/>
      <c r="G155" s="237" t="s">
        <v>512</v>
      </c>
      <c r="H155" s="377" t="s">
        <v>517</v>
      </c>
      <c r="I155" s="345"/>
      <c r="J155" s="16"/>
      <c r="K155" s="16"/>
      <c r="L155" s="9"/>
    </row>
    <row r="156" spans="1:12" ht="60" x14ac:dyDescent="0.25">
      <c r="A156" s="342">
        <f t="shared" si="8"/>
        <v>5</v>
      </c>
      <c r="B156" s="388" t="s">
        <v>142</v>
      </c>
      <c r="C156" s="229" t="s">
        <v>388</v>
      </c>
      <c r="D156" s="393" t="s">
        <v>517</v>
      </c>
      <c r="E156" s="142"/>
      <c r="F156" s="142"/>
      <c r="G156" s="237" t="s">
        <v>512</v>
      </c>
      <c r="H156" s="377" t="s">
        <v>517</v>
      </c>
      <c r="I156" s="356"/>
      <c r="J156" s="16"/>
      <c r="K156" s="16"/>
      <c r="L156" s="9"/>
    </row>
    <row r="157" spans="1:12" ht="45" x14ac:dyDescent="0.25">
      <c r="A157" s="342">
        <f t="shared" si="8"/>
        <v>6</v>
      </c>
      <c r="B157" s="388" t="s">
        <v>143</v>
      </c>
      <c r="C157" s="231" t="s">
        <v>162</v>
      </c>
      <c r="D157" s="393" t="s">
        <v>517</v>
      </c>
      <c r="E157" s="142"/>
      <c r="F157" s="142"/>
      <c r="G157" s="237" t="s">
        <v>512</v>
      </c>
      <c r="H157" s="377" t="s">
        <v>517</v>
      </c>
      <c r="I157" s="225"/>
      <c r="J157" s="16"/>
      <c r="K157" s="16"/>
      <c r="L157" s="9"/>
    </row>
    <row r="158" spans="1:12" ht="45" x14ac:dyDescent="0.25">
      <c r="A158" s="341">
        <f t="shared" si="8"/>
        <v>7</v>
      </c>
      <c r="B158" s="368" t="s">
        <v>144</v>
      </c>
      <c r="C158" s="231" t="s">
        <v>151</v>
      </c>
      <c r="D158" s="393" t="s">
        <v>517</v>
      </c>
      <c r="E158" s="142"/>
      <c r="F158" s="142"/>
      <c r="G158" s="237" t="s">
        <v>512</v>
      </c>
      <c r="H158" s="377" t="s">
        <v>517</v>
      </c>
      <c r="I158" s="225"/>
      <c r="J158" s="16"/>
      <c r="K158" s="16"/>
      <c r="L158" s="9"/>
    </row>
    <row r="159" spans="1:12" ht="45" x14ac:dyDescent="0.25">
      <c r="A159" s="341">
        <f t="shared" si="8"/>
        <v>8</v>
      </c>
      <c r="B159" s="368" t="s">
        <v>145</v>
      </c>
      <c r="C159" s="231" t="s">
        <v>283</v>
      </c>
      <c r="D159" s="393" t="s">
        <v>517</v>
      </c>
      <c r="E159" s="142"/>
      <c r="F159" s="142"/>
      <c r="G159" s="237" t="s">
        <v>512</v>
      </c>
      <c r="H159" s="377" t="s">
        <v>517</v>
      </c>
      <c r="I159" s="225"/>
      <c r="J159" s="16"/>
      <c r="K159" s="16"/>
      <c r="L159" s="9"/>
    </row>
    <row r="160" spans="1:12" ht="45" x14ac:dyDescent="0.25">
      <c r="A160" s="341">
        <f t="shared" si="8"/>
        <v>9</v>
      </c>
      <c r="B160" s="368" t="s">
        <v>146</v>
      </c>
      <c r="C160" s="231" t="s">
        <v>149</v>
      </c>
      <c r="D160" s="393" t="s">
        <v>517</v>
      </c>
      <c r="E160" s="142"/>
      <c r="F160" s="142"/>
      <c r="G160" s="237" t="s">
        <v>512</v>
      </c>
      <c r="H160" s="377" t="s">
        <v>517</v>
      </c>
      <c r="I160" s="225"/>
      <c r="J160" s="16"/>
      <c r="K160" s="16"/>
      <c r="L160" s="9"/>
    </row>
    <row r="161" spans="1:12" ht="45" x14ac:dyDescent="0.25">
      <c r="A161" s="341">
        <f t="shared" si="8"/>
        <v>10</v>
      </c>
      <c r="B161" s="368" t="s">
        <v>147</v>
      </c>
      <c r="C161" s="177" t="s">
        <v>150</v>
      </c>
      <c r="D161" s="393" t="s">
        <v>517</v>
      </c>
      <c r="E161" s="144"/>
      <c r="F161" s="142"/>
      <c r="G161" s="237" t="s">
        <v>512</v>
      </c>
      <c r="H161" s="377" t="s">
        <v>517</v>
      </c>
      <c r="I161" s="225"/>
      <c r="J161" s="16"/>
      <c r="K161" s="16"/>
      <c r="L161" s="9"/>
    </row>
    <row r="162" spans="1:12" ht="30" x14ac:dyDescent="0.25">
      <c r="A162" s="333"/>
      <c r="B162" s="412" t="s">
        <v>343</v>
      </c>
      <c r="C162" s="56" t="s">
        <v>328</v>
      </c>
      <c r="D162" s="151" t="s">
        <v>44</v>
      </c>
      <c r="E162" s="58"/>
      <c r="F162" s="58"/>
      <c r="G162" s="58"/>
      <c r="H162" s="366" t="s">
        <v>42</v>
      </c>
      <c r="I162" s="348"/>
      <c r="J162" s="16"/>
      <c r="K162" s="16"/>
      <c r="L162" s="9"/>
    </row>
    <row r="163" spans="1:12" ht="30" x14ac:dyDescent="0.25">
      <c r="A163" s="336"/>
      <c r="B163" s="378"/>
      <c r="C163" s="19" t="s">
        <v>277</v>
      </c>
      <c r="D163" s="58"/>
      <c r="E163" s="145"/>
      <c r="F163" s="145"/>
      <c r="G163" s="145"/>
      <c r="H163" s="379"/>
      <c r="I163" s="224"/>
      <c r="J163" s="16"/>
      <c r="K163" s="16"/>
      <c r="L163" s="9"/>
    </row>
    <row r="164" spans="1:12" ht="30" customHeight="1" x14ac:dyDescent="0.25">
      <c r="A164" s="338">
        <v>1</v>
      </c>
      <c r="B164" s="380" t="s">
        <v>152</v>
      </c>
      <c r="C164" s="232" t="s">
        <v>542</v>
      </c>
      <c r="D164" s="393" t="s">
        <v>517</v>
      </c>
      <c r="E164" s="147"/>
      <c r="F164" s="142"/>
      <c r="G164" s="237" t="s">
        <v>512</v>
      </c>
      <c r="H164" s="377" t="s">
        <v>517</v>
      </c>
      <c r="I164" s="351"/>
      <c r="J164" s="16"/>
      <c r="K164" s="16"/>
      <c r="L164" s="9"/>
    </row>
    <row r="165" spans="1:12" ht="30" customHeight="1" x14ac:dyDescent="0.25">
      <c r="A165" s="338">
        <f t="shared" ref="A165:A173" si="9">A164+1</f>
        <v>2</v>
      </c>
      <c r="B165" s="380" t="s">
        <v>153</v>
      </c>
      <c r="C165" s="232" t="s">
        <v>203</v>
      </c>
      <c r="D165" s="393" t="s">
        <v>517</v>
      </c>
      <c r="E165" s="147"/>
      <c r="F165" s="142"/>
      <c r="G165" s="237" t="s">
        <v>512</v>
      </c>
      <c r="H165" s="377" t="s">
        <v>517</v>
      </c>
      <c r="I165" s="351"/>
      <c r="J165" s="16"/>
      <c r="K165" s="16"/>
      <c r="L165" s="9"/>
    </row>
    <row r="166" spans="1:12" ht="75" x14ac:dyDescent="0.25">
      <c r="A166" s="390">
        <f t="shared" si="9"/>
        <v>3</v>
      </c>
      <c r="B166" s="389" t="s">
        <v>154</v>
      </c>
      <c r="C166" s="232" t="s">
        <v>473</v>
      </c>
      <c r="D166" s="393" t="s">
        <v>517</v>
      </c>
      <c r="E166" s="148" t="s">
        <v>266</v>
      </c>
      <c r="F166" s="142"/>
      <c r="G166" s="237" t="s">
        <v>512</v>
      </c>
      <c r="H166" s="377" t="s">
        <v>517</v>
      </c>
      <c r="I166" s="353"/>
      <c r="J166" s="16"/>
      <c r="K166" s="16"/>
      <c r="L166" s="9"/>
    </row>
    <row r="167" spans="1:12" ht="60" x14ac:dyDescent="0.25">
      <c r="A167" s="390">
        <f t="shared" si="9"/>
        <v>4</v>
      </c>
      <c r="B167" s="389" t="s">
        <v>155</v>
      </c>
      <c r="C167" s="232" t="s">
        <v>202</v>
      </c>
      <c r="D167" s="393" t="s">
        <v>517</v>
      </c>
      <c r="E167" s="148"/>
      <c r="F167" s="142"/>
      <c r="G167" s="237" t="s">
        <v>512</v>
      </c>
      <c r="H167" s="377" t="s">
        <v>517</v>
      </c>
      <c r="I167" s="353"/>
      <c r="J167" s="16"/>
      <c r="K167" s="16"/>
      <c r="L167" s="9"/>
    </row>
    <row r="168" spans="1:12" ht="45" x14ac:dyDescent="0.25">
      <c r="A168" s="390">
        <f t="shared" si="9"/>
        <v>5</v>
      </c>
      <c r="B168" s="389" t="s">
        <v>156</v>
      </c>
      <c r="C168" s="232" t="s">
        <v>37</v>
      </c>
      <c r="D168" s="393" t="s">
        <v>517</v>
      </c>
      <c r="E168" s="148"/>
      <c r="F168" s="142"/>
      <c r="G168" s="237" t="s">
        <v>512</v>
      </c>
      <c r="H168" s="377" t="s">
        <v>517</v>
      </c>
      <c r="I168" s="353"/>
      <c r="J168" s="16"/>
      <c r="K168" s="16"/>
      <c r="L168" s="9"/>
    </row>
    <row r="169" spans="1:12" ht="45" x14ac:dyDescent="0.25">
      <c r="A169" s="390">
        <f t="shared" si="9"/>
        <v>6</v>
      </c>
      <c r="B169" s="389" t="s">
        <v>157</v>
      </c>
      <c r="C169" s="232" t="s">
        <v>389</v>
      </c>
      <c r="D169" s="393" t="s">
        <v>517</v>
      </c>
      <c r="E169" s="148"/>
      <c r="F169" s="142"/>
      <c r="G169" s="237" t="s">
        <v>512</v>
      </c>
      <c r="H169" s="377" t="s">
        <v>517</v>
      </c>
      <c r="I169" s="353"/>
      <c r="J169" s="16"/>
      <c r="K169" s="16"/>
      <c r="L169" s="9"/>
    </row>
    <row r="170" spans="1:12" ht="105" x14ac:dyDescent="0.25">
      <c r="A170" s="390">
        <f t="shared" si="9"/>
        <v>7</v>
      </c>
      <c r="B170" s="389" t="s">
        <v>158</v>
      </c>
      <c r="C170" s="232" t="s">
        <v>392</v>
      </c>
      <c r="D170" s="393" t="s">
        <v>517</v>
      </c>
      <c r="E170" s="142"/>
      <c r="F170" s="142"/>
      <c r="G170" s="237" t="s">
        <v>512</v>
      </c>
      <c r="H170" s="377" t="s">
        <v>517</v>
      </c>
      <c r="I170" s="353"/>
      <c r="J170" s="16"/>
      <c r="K170" s="16"/>
      <c r="L170" s="9"/>
    </row>
    <row r="171" spans="1:12" ht="60" x14ac:dyDescent="0.25">
      <c r="A171" s="390">
        <f t="shared" si="9"/>
        <v>8</v>
      </c>
      <c r="B171" s="389" t="s">
        <v>159</v>
      </c>
      <c r="C171" s="232" t="s">
        <v>329</v>
      </c>
      <c r="D171" s="393" t="s">
        <v>517</v>
      </c>
      <c r="E171" s="148"/>
      <c r="F171" s="142"/>
      <c r="G171" s="237" t="s">
        <v>512</v>
      </c>
      <c r="H171" s="377" t="s">
        <v>517</v>
      </c>
      <c r="I171" s="353"/>
      <c r="J171" s="16"/>
      <c r="K171" s="16"/>
      <c r="L171" s="9"/>
    </row>
    <row r="172" spans="1:12" ht="30" x14ac:dyDescent="0.25">
      <c r="A172" s="390">
        <f t="shared" si="9"/>
        <v>9</v>
      </c>
      <c r="B172" s="389" t="s">
        <v>160</v>
      </c>
      <c r="C172" s="232" t="s">
        <v>391</v>
      </c>
      <c r="D172" s="393" t="s">
        <v>517</v>
      </c>
      <c r="E172" s="148"/>
      <c r="F172" s="142"/>
      <c r="G172" s="237" t="s">
        <v>512</v>
      </c>
      <c r="H172" s="377" t="s">
        <v>517</v>
      </c>
      <c r="I172" s="353"/>
      <c r="J172" s="16"/>
      <c r="K172" s="16"/>
      <c r="L172" s="9"/>
    </row>
    <row r="173" spans="1:12" ht="45" x14ac:dyDescent="0.25">
      <c r="A173" s="332">
        <f t="shared" si="9"/>
        <v>10</v>
      </c>
      <c r="B173" s="381" t="s">
        <v>161</v>
      </c>
      <c r="C173" s="232" t="s">
        <v>205</v>
      </c>
      <c r="D173" s="393" t="s">
        <v>517</v>
      </c>
      <c r="E173" s="148"/>
      <c r="F173" s="142"/>
      <c r="G173" s="237" t="s">
        <v>512</v>
      </c>
      <c r="H173" s="377" t="s">
        <v>517</v>
      </c>
      <c r="I173" s="352"/>
      <c r="J173" s="16"/>
      <c r="K173" s="16"/>
      <c r="L173" s="9"/>
    </row>
    <row r="174" spans="1:12" ht="60" x14ac:dyDescent="0.25">
      <c r="A174" s="332">
        <v>11</v>
      </c>
      <c r="B174" s="381" t="s">
        <v>204</v>
      </c>
      <c r="C174" s="232" t="s">
        <v>390</v>
      </c>
      <c r="D174" s="393" t="s">
        <v>517</v>
      </c>
      <c r="E174" s="148"/>
      <c r="F174" s="142"/>
      <c r="G174" s="237" t="s">
        <v>512</v>
      </c>
      <c r="H174" s="377" t="s">
        <v>517</v>
      </c>
      <c r="I174" s="352"/>
      <c r="J174" s="16"/>
      <c r="K174" s="16"/>
      <c r="L174" s="9"/>
    </row>
    <row r="175" spans="1:12" ht="60.75" thickBot="1" x14ac:dyDescent="0.3">
      <c r="A175" s="332">
        <v>12</v>
      </c>
      <c r="B175" s="382" t="s">
        <v>278</v>
      </c>
      <c r="C175" s="383" t="s">
        <v>424</v>
      </c>
      <c r="D175" s="393" t="s">
        <v>517</v>
      </c>
      <c r="E175" s="384"/>
      <c r="F175" s="385"/>
      <c r="G175" s="237" t="s">
        <v>512</v>
      </c>
      <c r="H175" s="377" t="s">
        <v>517</v>
      </c>
      <c r="I175" s="346"/>
      <c r="J175" s="16"/>
      <c r="K175" s="16"/>
      <c r="L175" s="9"/>
    </row>
    <row r="176" spans="1:12" x14ac:dyDescent="0.25">
      <c r="I176" s="16"/>
      <c r="J176" s="16"/>
      <c r="K176" s="16"/>
      <c r="L176" s="9"/>
    </row>
  </sheetData>
  <sheetProtection password="C512" sheet="1" objects="1" scenarios="1" formatCells="0" formatColumns="0" formatRows="0" insertColumns="0" insertRows="0" insertHyperlinks="0" deleteColumns="0" deleteRows="0" sort="0" autoFilter="0" pivotTables="0"/>
  <mergeCells count="46">
    <mergeCell ref="B15:C15"/>
    <mergeCell ref="B16:H16"/>
    <mergeCell ref="E8:H8"/>
    <mergeCell ref="B17:C17"/>
    <mergeCell ref="B18:C18"/>
    <mergeCell ref="D17:E17"/>
    <mergeCell ref="D18:E18"/>
    <mergeCell ref="F11:H11"/>
    <mergeCell ref="F12:H12"/>
    <mergeCell ref="F13:H13"/>
    <mergeCell ref="F10:H10"/>
    <mergeCell ref="E15:H15"/>
    <mergeCell ref="B19:C19"/>
    <mergeCell ref="E33:G33"/>
    <mergeCell ref="E34:G34"/>
    <mergeCell ref="E27:G27"/>
    <mergeCell ref="E28:G28"/>
    <mergeCell ref="D19:E19"/>
    <mergeCell ref="E21:G21"/>
    <mergeCell ref="E23:G23"/>
    <mergeCell ref="E22:G22"/>
    <mergeCell ref="E24:G24"/>
    <mergeCell ref="E25:G25"/>
    <mergeCell ref="E26:G26"/>
    <mergeCell ref="B1:H1"/>
    <mergeCell ref="B8:C8"/>
    <mergeCell ref="B7:H7"/>
    <mergeCell ref="B2:H2"/>
    <mergeCell ref="B3:H3"/>
    <mergeCell ref="B6:H6"/>
    <mergeCell ref="B4:H4"/>
    <mergeCell ref="B5:H5"/>
    <mergeCell ref="B60:B61"/>
    <mergeCell ref="A29:A35"/>
    <mergeCell ref="E30:G30"/>
    <mergeCell ref="G60:H60"/>
    <mergeCell ref="D60:F60"/>
    <mergeCell ref="D40:G40"/>
    <mergeCell ref="E29:G29"/>
    <mergeCell ref="E31:G31"/>
    <mergeCell ref="E35:G35"/>
    <mergeCell ref="E32:G32"/>
    <mergeCell ref="B37:H37"/>
    <mergeCell ref="B36:H36"/>
    <mergeCell ref="B38:H38"/>
    <mergeCell ref="B39:H39"/>
  </mergeCells>
  <conditionalFormatting sqref="K156 K106:K114 K116:K129 K131:K154 K168:K175 K68:K104 K158:K166 D176:D189 K22:K65">
    <cfRule type="cellIs" dxfId="149" priority="752" operator="equal">
      <formula>"Y"</formula>
    </cfRule>
  </conditionalFormatting>
  <conditionalFormatting sqref="K115">
    <cfRule type="cellIs" dxfId="148" priority="739" operator="equal">
      <formula>"Y"</formula>
    </cfRule>
  </conditionalFormatting>
  <conditionalFormatting sqref="K155">
    <cfRule type="cellIs" dxfId="147" priority="738" operator="equal">
      <formula>"Y"</formula>
    </cfRule>
  </conditionalFormatting>
  <conditionalFormatting sqref="K167">
    <cfRule type="cellIs" dxfId="146" priority="737" operator="equal">
      <formula>"Y"</formula>
    </cfRule>
  </conditionalFormatting>
  <conditionalFormatting sqref="H31">
    <cfRule type="cellIs" dxfId="145" priority="185" operator="equal">
      <formula>"yes"</formula>
    </cfRule>
    <cfRule type="cellIs" dxfId="144" priority="186" operator="equal">
      <formula>"No"</formula>
    </cfRule>
  </conditionalFormatting>
  <conditionalFormatting sqref="K105">
    <cfRule type="cellIs" dxfId="143" priority="639" operator="equal">
      <formula>"Y"</formula>
    </cfRule>
  </conditionalFormatting>
  <conditionalFormatting sqref="K130">
    <cfRule type="cellIs" dxfId="142" priority="632" operator="equal">
      <formula>"Y"</formula>
    </cfRule>
  </conditionalFormatting>
  <conditionalFormatting sqref="K157">
    <cfRule type="cellIs" dxfId="141" priority="625" operator="equal">
      <formula>"Y"</formula>
    </cfRule>
  </conditionalFormatting>
  <conditionalFormatting sqref="E11:E13">
    <cfRule type="cellIs" dxfId="140" priority="611" operator="equal">
      <formula>"NOT PASSED"</formula>
    </cfRule>
    <cfRule type="cellIs" dxfId="139" priority="612" operator="equal">
      <formula>"PASSED"</formula>
    </cfRule>
  </conditionalFormatting>
  <conditionalFormatting sqref="D22:D28">
    <cfRule type="cellIs" dxfId="138" priority="540" operator="equal">
      <formula>"N"</formula>
    </cfRule>
    <cfRule type="cellIs" dxfId="137" priority="541" operator="equal">
      <formula>"Y"</formula>
    </cfRule>
  </conditionalFormatting>
  <conditionalFormatting sqref="D42:D59">
    <cfRule type="cellIs" dxfId="136" priority="537" operator="equal">
      <formula>"NA"</formula>
    </cfRule>
    <cfRule type="cellIs" dxfId="135" priority="538" operator="equal">
      <formula>"Y"</formula>
    </cfRule>
  </conditionalFormatting>
  <conditionalFormatting sqref="D63:D67">
    <cfRule type="cellIs" dxfId="134" priority="530" operator="equal">
      <formula>"NA"</formula>
    </cfRule>
    <cfRule type="cellIs" dxfId="133" priority="531" operator="equal">
      <formula>"N"</formula>
    </cfRule>
    <cfRule type="cellIs" dxfId="132" priority="532" operator="equal">
      <formula>"Y"</formula>
    </cfRule>
  </conditionalFormatting>
  <conditionalFormatting sqref="H63:H67">
    <cfRule type="cellIs" dxfId="131" priority="527" operator="equal">
      <formula>"Partial"</formula>
    </cfRule>
    <cfRule type="cellIs" dxfId="130" priority="528" operator="equal">
      <formula>"N"</formula>
    </cfRule>
    <cfRule type="cellIs" dxfId="129" priority="529" operator="equal">
      <formula>"Y"</formula>
    </cfRule>
  </conditionalFormatting>
  <conditionalFormatting sqref="F11:H11">
    <cfRule type="cellIs" dxfId="128" priority="393" operator="equal">
      <formula>"The Principal Contractor (PC) must have a written project-specific WHSMP in place before work on construction project commences."</formula>
    </cfRule>
  </conditionalFormatting>
  <conditionalFormatting sqref="E8:H9">
    <cfRule type="cellIs" dxfId="127" priority="392" operator="equal">
      <formula>"The Principal Contractor (PC) must have a written project-specific WHSMP before work on construction project commences."</formula>
    </cfRule>
  </conditionalFormatting>
  <conditionalFormatting sqref="D8">
    <cfRule type="cellIs" dxfId="126" priority="390" operator="equal">
      <formula>"N"</formula>
    </cfRule>
    <cfRule type="cellIs" dxfId="125" priority="391" operator="equal">
      <formula>"Y"</formula>
    </cfRule>
  </conditionalFormatting>
  <conditionalFormatting sqref="E8:H8">
    <cfRule type="cellIs" dxfId="124" priority="389" operator="equal">
      <formula>"If the answer is N (No), CoS may still require the Principal Contractor to provide a project-specific WHSMP (Based on the level of risk)."</formula>
    </cfRule>
  </conditionalFormatting>
  <conditionalFormatting sqref="H42:H59">
    <cfRule type="cellIs" dxfId="123" priority="387" operator="equal">
      <formula>"N"</formula>
    </cfRule>
    <cfRule type="cellIs" dxfId="122" priority="388" operator="equal">
      <formula>"Y"</formula>
    </cfRule>
  </conditionalFormatting>
  <conditionalFormatting sqref="H22:H28">
    <cfRule type="cellIs" dxfId="121" priority="385" operator="equal">
      <formula>"N"</formula>
    </cfRule>
    <cfRule type="cellIs" dxfId="120" priority="386" operator="equal">
      <formula>"Y"</formula>
    </cfRule>
  </conditionalFormatting>
  <conditionalFormatting sqref="E31:G31">
    <cfRule type="cellIs" dxfId="119" priority="184" operator="lessThan">
      <formula>0</formula>
    </cfRule>
    <cfRule type="cellIs" dxfId="118" priority="187" operator="greaterThan">
      <formula>7</formula>
    </cfRule>
  </conditionalFormatting>
  <conditionalFormatting sqref="D69">
    <cfRule type="cellIs" dxfId="117" priority="181" operator="equal">
      <formula>"NA"</formula>
    </cfRule>
    <cfRule type="cellIs" dxfId="116" priority="182" operator="equal">
      <formula>"N"</formula>
    </cfRule>
    <cfRule type="cellIs" dxfId="115" priority="183" operator="equal">
      <formula>"Y"</formula>
    </cfRule>
  </conditionalFormatting>
  <conditionalFormatting sqref="D120:D122">
    <cfRule type="cellIs" dxfId="114" priority="166" operator="equal">
      <formula>"NA"</formula>
    </cfRule>
    <cfRule type="cellIs" dxfId="113" priority="167" operator="equal">
      <formula>"N"</formula>
    </cfRule>
    <cfRule type="cellIs" dxfId="112" priority="168" operator="equal">
      <formula>"Y"</formula>
    </cfRule>
  </conditionalFormatting>
  <conditionalFormatting sqref="D124">
    <cfRule type="cellIs" dxfId="111" priority="163" operator="equal">
      <formula>"NA"</formula>
    </cfRule>
    <cfRule type="cellIs" dxfId="110" priority="164" operator="equal">
      <formula>"N"</formula>
    </cfRule>
    <cfRule type="cellIs" dxfId="109" priority="165" operator="equal">
      <formula>"Y"</formula>
    </cfRule>
  </conditionalFormatting>
  <conditionalFormatting sqref="H69">
    <cfRule type="cellIs" dxfId="108" priority="142" operator="equal">
      <formula>"Partial"</formula>
    </cfRule>
    <cfRule type="cellIs" dxfId="107" priority="143" operator="equal">
      <formula>"N"</formula>
    </cfRule>
    <cfRule type="cellIs" dxfId="106" priority="144" operator="equal">
      <formula>"Y"</formula>
    </cfRule>
  </conditionalFormatting>
  <conditionalFormatting sqref="H152:H161">
    <cfRule type="cellIs" dxfId="105" priority="100" operator="equal">
      <formula>"Partial"</formula>
    </cfRule>
    <cfRule type="cellIs" dxfId="104" priority="101" operator="equal">
      <formula>"N"</formula>
    </cfRule>
    <cfRule type="cellIs" dxfId="103" priority="102" operator="equal">
      <formula>"Y"</formula>
    </cfRule>
  </conditionalFormatting>
  <conditionalFormatting sqref="H139:H142">
    <cfRule type="cellIs" dxfId="102" priority="49" operator="equal">
      <formula>"Partial"</formula>
    </cfRule>
    <cfRule type="cellIs" dxfId="101" priority="50" operator="equal">
      <formula>"N"</formula>
    </cfRule>
    <cfRule type="cellIs" dxfId="100" priority="51" operator="equal">
      <formula>"Y"</formula>
    </cfRule>
  </conditionalFormatting>
  <conditionalFormatting sqref="D175">
    <cfRule type="cellIs" dxfId="99" priority="58" operator="equal">
      <formula>"NA"</formula>
    </cfRule>
    <cfRule type="cellIs" dxfId="98" priority="59" operator="equal">
      <formula>"N"</formula>
    </cfRule>
    <cfRule type="cellIs" dxfId="97" priority="60" operator="equal">
      <formula>"Y"</formula>
    </cfRule>
  </conditionalFormatting>
  <conditionalFormatting sqref="D70:D100">
    <cfRule type="cellIs" dxfId="96" priority="46" operator="equal">
      <formula>"NA"</formula>
    </cfRule>
    <cfRule type="cellIs" dxfId="95" priority="47" operator="equal">
      <formula>"N"</formula>
    </cfRule>
    <cfRule type="cellIs" dxfId="94" priority="48" operator="equal">
      <formula>"Y"</formula>
    </cfRule>
  </conditionalFormatting>
  <conditionalFormatting sqref="H70:H100">
    <cfRule type="cellIs" dxfId="93" priority="43" operator="equal">
      <formula>"Partial"</formula>
    </cfRule>
    <cfRule type="cellIs" dxfId="92" priority="44" operator="equal">
      <formula>"N"</formula>
    </cfRule>
    <cfRule type="cellIs" dxfId="91" priority="45" operator="equal">
      <formula>"Y"</formula>
    </cfRule>
  </conditionalFormatting>
  <conditionalFormatting sqref="H102:H104">
    <cfRule type="cellIs" dxfId="90" priority="40" operator="equal">
      <formula>"Partial"</formula>
    </cfRule>
    <cfRule type="cellIs" dxfId="89" priority="41" operator="equal">
      <formula>"N"</formula>
    </cfRule>
    <cfRule type="cellIs" dxfId="88" priority="42" operator="equal">
      <formula>"Y"</formula>
    </cfRule>
  </conditionalFormatting>
  <conditionalFormatting sqref="H106:H117">
    <cfRule type="cellIs" dxfId="87" priority="37" operator="equal">
      <formula>"Partial"</formula>
    </cfRule>
    <cfRule type="cellIs" dxfId="86" priority="38" operator="equal">
      <formula>"N"</formula>
    </cfRule>
    <cfRule type="cellIs" dxfId="85" priority="39" operator="equal">
      <formula>"Y"</formula>
    </cfRule>
  </conditionalFormatting>
  <conditionalFormatting sqref="H120:H122">
    <cfRule type="cellIs" dxfId="84" priority="34" operator="equal">
      <formula>"Partial"</formula>
    </cfRule>
    <cfRule type="cellIs" dxfId="83" priority="35" operator="equal">
      <formula>"N"</formula>
    </cfRule>
    <cfRule type="cellIs" dxfId="82" priority="36" operator="equal">
      <formula>"Y"</formula>
    </cfRule>
  </conditionalFormatting>
  <conditionalFormatting sqref="H124">
    <cfRule type="cellIs" dxfId="81" priority="31" operator="equal">
      <formula>"Partial"</formula>
    </cfRule>
    <cfRule type="cellIs" dxfId="80" priority="32" operator="equal">
      <formula>"N"</formula>
    </cfRule>
    <cfRule type="cellIs" dxfId="79" priority="33" operator="equal">
      <formula>"Y"</formula>
    </cfRule>
  </conditionalFormatting>
  <conditionalFormatting sqref="H145:H149">
    <cfRule type="cellIs" dxfId="78" priority="28" operator="equal">
      <formula>"Partial"</formula>
    </cfRule>
    <cfRule type="cellIs" dxfId="77" priority="29" operator="equal">
      <formula>"N"</formula>
    </cfRule>
    <cfRule type="cellIs" dxfId="76" priority="30" operator="equal">
      <formula>"Y"</formula>
    </cfRule>
  </conditionalFormatting>
  <conditionalFormatting sqref="H164:H175">
    <cfRule type="cellIs" dxfId="75" priority="25" operator="equal">
      <formula>"Partial"</formula>
    </cfRule>
    <cfRule type="cellIs" dxfId="74" priority="26" operator="equal">
      <formula>"N"</formula>
    </cfRule>
    <cfRule type="cellIs" dxfId="73" priority="27" operator="equal">
      <formula>"Y"</formula>
    </cfRule>
  </conditionalFormatting>
  <conditionalFormatting sqref="D164:D174">
    <cfRule type="cellIs" dxfId="72" priority="22" operator="equal">
      <formula>"NA"</formula>
    </cfRule>
    <cfRule type="cellIs" dxfId="71" priority="23" operator="equal">
      <formula>"N"</formula>
    </cfRule>
    <cfRule type="cellIs" dxfId="70" priority="24" operator="equal">
      <formula>"Y"</formula>
    </cfRule>
  </conditionalFormatting>
  <conditionalFormatting sqref="D152:D161">
    <cfRule type="cellIs" dxfId="69" priority="19" operator="equal">
      <formula>"NA"</formula>
    </cfRule>
    <cfRule type="cellIs" dxfId="68" priority="20" operator="equal">
      <formula>"N"</formula>
    </cfRule>
    <cfRule type="cellIs" dxfId="67" priority="21" operator="equal">
      <formula>"Y"</formula>
    </cfRule>
  </conditionalFormatting>
  <conditionalFormatting sqref="D145:D149">
    <cfRule type="cellIs" dxfId="66" priority="16" operator="equal">
      <formula>"NA"</formula>
    </cfRule>
    <cfRule type="cellIs" dxfId="65" priority="17" operator="equal">
      <formula>"N"</formula>
    </cfRule>
    <cfRule type="cellIs" dxfId="64" priority="18" operator="equal">
      <formula>"Y"</formula>
    </cfRule>
  </conditionalFormatting>
  <conditionalFormatting sqref="D139:D142">
    <cfRule type="cellIs" dxfId="63" priority="13" operator="equal">
      <formula>"NA"</formula>
    </cfRule>
    <cfRule type="cellIs" dxfId="62" priority="14" operator="equal">
      <formula>"N"</formula>
    </cfRule>
    <cfRule type="cellIs" dxfId="61" priority="15" operator="equal">
      <formula>"Y"</formula>
    </cfRule>
  </conditionalFormatting>
  <conditionalFormatting sqref="D126:D136">
    <cfRule type="cellIs" dxfId="60" priority="10" operator="equal">
      <formula>"NA"</formula>
    </cfRule>
    <cfRule type="cellIs" dxfId="59" priority="11" operator="equal">
      <formula>"N"</formula>
    </cfRule>
    <cfRule type="cellIs" dxfId="58" priority="12" operator="equal">
      <formula>"Y"</formula>
    </cfRule>
  </conditionalFormatting>
  <conditionalFormatting sqref="D106:D117">
    <cfRule type="cellIs" dxfId="57" priority="7" operator="equal">
      <formula>"NA"</formula>
    </cfRule>
    <cfRule type="cellIs" dxfId="56" priority="8" operator="equal">
      <formula>"N"</formula>
    </cfRule>
    <cfRule type="cellIs" dxfId="55" priority="9" operator="equal">
      <formula>"Y"</formula>
    </cfRule>
  </conditionalFormatting>
  <conditionalFormatting sqref="D102:D104">
    <cfRule type="cellIs" dxfId="54" priority="4" operator="equal">
      <formula>"NA"</formula>
    </cfRule>
    <cfRule type="cellIs" dxfId="53" priority="5" operator="equal">
      <formula>"N"</formula>
    </cfRule>
    <cfRule type="cellIs" dxfId="52" priority="6" operator="equal">
      <formula>"Y"</formula>
    </cfRule>
  </conditionalFormatting>
  <conditionalFormatting sqref="H126:H136">
    <cfRule type="cellIs" dxfId="51" priority="1" operator="equal">
      <formula>"Partial"</formula>
    </cfRule>
    <cfRule type="cellIs" dxfId="50" priority="2" operator="equal">
      <formula>"N"</formula>
    </cfRule>
    <cfRule type="cellIs" dxfId="49" priority="3" operator="equal">
      <formula>"Y"</formula>
    </cfRule>
  </conditionalFormatting>
  <dataValidations disablePrompts="1" count="1">
    <dataValidation type="list" allowBlank="1" showInputMessage="1" showErrorMessage="1" sqref="D9">
      <formula1>$B$6:$B$7</formula1>
    </dataValidation>
  </dataValidations>
  <pageMargins left="0.25" right="0.25" top="0.75" bottom="0.75" header="0.3" footer="0.3"/>
  <pageSetup paperSize="9" scale="73" orientation="landscape" r:id="rId1"/>
  <headerFooter>
    <oddHeader>&amp;C&amp;"-,Bold"&amp;12Work Health and Safety Management Plan (WHSMP) Review Form</oddHeader>
    <oddFooter>&amp;L&amp;G&amp;C&amp;"Arial,Regular"&amp;8Created 16/08/2002
Reviewed: 17/01/2017&amp;R&amp;"Arial,Regular"&amp;8Page &amp;P of &amp;N
Version No. 1.10
Next Review: 01/10/2017</oddFooter>
  </headerFooter>
  <rowBreaks count="3" manualBreakCount="3">
    <brk id="20" max="16383" man="1"/>
    <brk id="39" max="16383" man="1"/>
    <brk id="59" max="16383" man="1"/>
  </rowBreaks>
  <drawing r:id="rId2"/>
  <legacyDrawing r:id="rId3"/>
  <legacyDrawingHF r:id="rId4"/>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DropDown!$B$4:$B$7</xm:f>
          </x14:formula1>
          <xm:sqref>D22:D28 H22:H28 H42:H59</xm:sqref>
        </x14:dataValidation>
        <x14:dataValidation type="list" allowBlank="1" showInputMessage="1" showErrorMessage="1">
          <x14:formula1>
            <xm:f>DropDown!$C$4:$C$7</xm:f>
          </x14:formula1>
          <xm:sqref>D42:D59</xm:sqref>
        </x14:dataValidation>
        <x14:dataValidation type="list" allowBlank="1" showInputMessage="1" showErrorMessage="1">
          <x14:formula1>
            <xm:f>DropDown!$E$4:$E$8</xm:f>
          </x14:formula1>
          <xm:sqref>D69:D100 D63:D67 D106:D117 D126:D136 D120:D122 D124 D139:D142 D145:D149 D152:D161 D164:D175 D102:D104</xm:sqref>
        </x14:dataValidation>
        <x14:dataValidation type="list" allowBlank="1" showInputMessage="1" showErrorMessage="1">
          <x14:formula1>
            <xm:f>DropDown!$D$4:$D$8</xm:f>
          </x14:formula1>
          <xm:sqref>H152:H161 H63:H67 H69:H100 H102:H104 H106:H117 H120:H122 H124 H164:H175 H139:H142 H145:H149 H126:H136</xm:sqref>
        </x14:dataValidation>
        <x14:dataValidation type="list" allowBlank="1" showInputMessage="1" showErrorMessage="1">
          <x14:formula1>
            <xm:f>DropDown!$B$6:$B$7</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C37"/>
  <sheetViews>
    <sheetView showGridLines="0" zoomScale="95" zoomScaleNormal="95" workbookViewId="0">
      <selection activeCell="B1" sqref="B1:R1"/>
    </sheetView>
  </sheetViews>
  <sheetFormatPr defaultRowHeight="15" x14ac:dyDescent="0.25"/>
  <cols>
    <col min="1" max="1" width="1.7109375" customWidth="1"/>
    <col min="2" max="2" width="4.85546875" bestFit="1" customWidth="1"/>
    <col min="3" max="3" width="37.140625" customWidth="1"/>
    <col min="4" max="6" width="12.7109375" style="2" customWidth="1"/>
    <col min="7" max="7" width="0.85546875" style="2" customWidth="1"/>
    <col min="8" max="9" width="6.7109375" style="2" customWidth="1"/>
    <col min="10" max="10" width="7.42578125" style="2" bestFit="1" customWidth="1"/>
    <col min="11" max="11" width="6.42578125" style="2" bestFit="1" customWidth="1"/>
    <col min="12" max="12" width="10" style="2" customWidth="1"/>
    <col min="13" max="13" width="2.7109375" style="2" customWidth="1"/>
    <col min="14" max="15" width="6.7109375" style="2" customWidth="1"/>
    <col min="16" max="16" width="7.42578125" bestFit="1" customWidth="1"/>
    <col min="17" max="17" width="6.42578125" bestFit="1" customWidth="1"/>
    <col min="18" max="18" width="10" style="2" bestFit="1" customWidth="1"/>
    <col min="19" max="19" width="2.28515625" customWidth="1"/>
    <col min="21" max="21" width="3.7109375" customWidth="1"/>
    <col min="23" max="26" width="9.140625" style="152"/>
  </cols>
  <sheetData>
    <row r="1" spans="2:18" s="158" customFormat="1" ht="21.75" thickBot="1" x14ac:dyDescent="0.4">
      <c r="B1" s="562" t="s">
        <v>267</v>
      </c>
      <c r="C1" s="563"/>
      <c r="D1" s="563"/>
      <c r="E1" s="563"/>
      <c r="F1" s="563"/>
      <c r="G1" s="563"/>
      <c r="H1" s="563"/>
      <c r="I1" s="563"/>
      <c r="J1" s="563"/>
      <c r="K1" s="563"/>
      <c r="L1" s="563"/>
      <c r="M1" s="563"/>
      <c r="N1" s="563"/>
      <c r="O1" s="563"/>
      <c r="P1" s="563"/>
      <c r="Q1" s="563"/>
      <c r="R1" s="564"/>
    </row>
    <row r="2" spans="2:18" s="223" customFormat="1" ht="12.75" customHeight="1" thickBot="1" x14ac:dyDescent="0.3">
      <c r="B2" s="305"/>
      <c r="C2" s="306"/>
      <c r="D2" s="306"/>
      <c r="E2" s="306"/>
      <c r="F2" s="306"/>
      <c r="G2" s="306"/>
      <c r="H2" s="306"/>
      <c r="I2" s="306"/>
      <c r="J2" s="306"/>
      <c r="K2" s="306"/>
      <c r="L2" s="306"/>
      <c r="M2" s="306"/>
      <c r="N2" s="306"/>
      <c r="O2" s="306"/>
      <c r="P2" s="306"/>
      <c r="Q2" s="306"/>
      <c r="R2" s="307"/>
    </row>
    <row r="3" spans="2:18" s="223" customFormat="1" ht="16.5" thickBot="1" x14ac:dyDescent="0.3">
      <c r="B3" s="565" t="s">
        <v>354</v>
      </c>
      <c r="C3" s="566"/>
      <c r="D3" s="326">
        <f>Stats!D4</f>
        <v>0</v>
      </c>
      <c r="E3" s="567" t="s">
        <v>351</v>
      </c>
      <c r="F3" s="568"/>
      <c r="G3" s="568"/>
      <c r="H3" s="568"/>
      <c r="I3" s="568"/>
      <c r="J3" s="568"/>
      <c r="K3" s="569"/>
      <c r="L3" s="253" t="s">
        <v>350</v>
      </c>
      <c r="M3" s="306"/>
      <c r="N3" s="306"/>
      <c r="O3" s="306"/>
      <c r="P3" s="306"/>
      <c r="Q3" s="306"/>
      <c r="R3" s="307"/>
    </row>
    <row r="4" spans="2:18" s="223" customFormat="1" x14ac:dyDescent="0.25">
      <c r="B4" s="308"/>
      <c r="C4" s="309"/>
      <c r="D4" s="251"/>
      <c r="E4" s="570" t="s">
        <v>352</v>
      </c>
      <c r="F4" s="570"/>
      <c r="G4" s="570"/>
      <c r="H4" s="570"/>
      <c r="I4" s="570"/>
      <c r="J4" s="570"/>
      <c r="K4" s="571"/>
      <c r="L4" s="252">
        <f>Stats!D22</f>
        <v>43</v>
      </c>
      <c r="M4" s="310"/>
      <c r="N4" s="310"/>
      <c r="O4" s="310"/>
      <c r="P4" s="309"/>
      <c r="Q4" s="309"/>
      <c r="R4" s="311"/>
    </row>
    <row r="5" spans="2:18" s="223" customFormat="1" x14ac:dyDescent="0.25">
      <c r="B5" s="308"/>
      <c r="C5" s="309"/>
      <c r="D5" s="251"/>
      <c r="E5" s="572" t="s">
        <v>348</v>
      </c>
      <c r="F5" s="572"/>
      <c r="G5" s="572"/>
      <c r="H5" s="572"/>
      <c r="I5" s="572"/>
      <c r="J5" s="572"/>
      <c r="K5" s="573"/>
      <c r="L5" s="249">
        <f>Stats!D22+Stats!E22</f>
        <v>85</v>
      </c>
      <c r="M5" s="310"/>
      <c r="N5" s="310"/>
      <c r="O5" s="310"/>
      <c r="P5" s="309"/>
      <c r="Q5" s="309"/>
      <c r="R5" s="311"/>
    </row>
    <row r="6" spans="2:18" s="223" customFormat="1" ht="15.75" thickBot="1" x14ac:dyDescent="0.3">
      <c r="B6" s="308"/>
      <c r="C6" s="309"/>
      <c r="D6" s="251"/>
      <c r="E6" s="560" t="s">
        <v>349</v>
      </c>
      <c r="F6" s="560"/>
      <c r="G6" s="560"/>
      <c r="H6" s="560"/>
      <c r="I6" s="560"/>
      <c r="J6" s="560"/>
      <c r="K6" s="561"/>
      <c r="L6" s="453">
        <f>Stats!G22</f>
        <v>98</v>
      </c>
      <c r="M6" s="310"/>
      <c r="N6" s="310"/>
      <c r="O6" s="310"/>
      <c r="P6" s="309"/>
      <c r="Q6" s="309"/>
      <c r="R6" s="311"/>
    </row>
    <row r="7" spans="2:18" s="223" customFormat="1" ht="13.5" customHeight="1" thickBot="1" x14ac:dyDescent="0.3">
      <c r="B7" s="454"/>
      <c r="C7" s="455"/>
      <c r="D7" s="456"/>
      <c r="E7" s="456"/>
      <c r="F7" s="456"/>
      <c r="G7" s="456"/>
      <c r="H7" s="456"/>
      <c r="I7" s="456"/>
      <c r="J7" s="456"/>
      <c r="K7" s="456"/>
      <c r="L7" s="456"/>
      <c r="M7" s="456"/>
      <c r="N7" s="456"/>
      <c r="O7" s="456"/>
      <c r="P7" s="455"/>
      <c r="Q7" s="455"/>
      <c r="R7" s="457"/>
    </row>
    <row r="8" spans="2:18" s="303" customFormat="1" ht="15.75" x14ac:dyDescent="0.25">
      <c r="B8" s="549" t="s">
        <v>396</v>
      </c>
      <c r="C8" s="550"/>
      <c r="D8" s="551" t="s">
        <v>488</v>
      </c>
      <c r="E8" s="552"/>
      <c r="F8" s="552"/>
      <c r="G8" s="302"/>
      <c r="H8" s="552" t="s">
        <v>491</v>
      </c>
      <c r="I8" s="552"/>
      <c r="J8" s="552"/>
      <c r="K8" s="552"/>
      <c r="L8" s="554"/>
      <c r="M8" s="312"/>
      <c r="N8" s="555" t="s">
        <v>242</v>
      </c>
      <c r="O8" s="556"/>
      <c r="P8" s="556"/>
      <c r="Q8" s="556"/>
      <c r="R8" s="557"/>
    </row>
    <row r="9" spans="2:18" ht="31.5" x14ac:dyDescent="0.25">
      <c r="B9" s="269"/>
      <c r="C9" s="250"/>
      <c r="D9" s="159" t="s">
        <v>253</v>
      </c>
      <c r="E9" s="396" t="s">
        <v>255</v>
      </c>
      <c r="F9" s="160" t="s">
        <v>256</v>
      </c>
      <c r="G9" s="278"/>
      <c r="H9" s="212" t="s">
        <v>18</v>
      </c>
      <c r="I9" s="213" t="s">
        <v>168</v>
      </c>
      <c r="J9" s="214" t="s">
        <v>174</v>
      </c>
      <c r="K9" s="215" t="s">
        <v>257</v>
      </c>
      <c r="L9" s="270" t="s">
        <v>345</v>
      </c>
      <c r="M9" s="313"/>
      <c r="N9" s="295" t="s">
        <v>18</v>
      </c>
      <c r="O9" s="213" t="s">
        <v>168</v>
      </c>
      <c r="P9" s="386" t="s">
        <v>169</v>
      </c>
      <c r="Q9" s="215" t="s">
        <v>257</v>
      </c>
      <c r="R9" s="270" t="s">
        <v>345</v>
      </c>
    </row>
    <row r="10" spans="2:18" s="152" customFormat="1" ht="15.75" x14ac:dyDescent="0.25">
      <c r="B10" s="269"/>
      <c r="C10" s="250"/>
      <c r="D10" s="204">
        <f>Stats!BF40</f>
        <v>0</v>
      </c>
      <c r="E10" s="397">
        <f>Stats!BF41</f>
        <v>0</v>
      </c>
      <c r="F10" s="205">
        <f>Stats!BF42</f>
        <v>0</v>
      </c>
      <c r="G10" s="278"/>
      <c r="H10" s="209"/>
      <c r="I10" s="210"/>
      <c r="J10" s="209"/>
      <c r="K10" s="209"/>
      <c r="L10" s="271"/>
      <c r="M10" s="313"/>
      <c r="N10" s="296"/>
      <c r="O10" s="210"/>
      <c r="P10" s="209"/>
      <c r="Q10" s="209"/>
      <c r="R10" s="271"/>
    </row>
    <row r="11" spans="2:18" x14ac:dyDescent="0.25">
      <c r="B11" s="255" t="s">
        <v>7</v>
      </c>
      <c r="C11" s="26" t="s">
        <v>26</v>
      </c>
      <c r="D11" s="155">
        <f>Stats!AR27-Stats!AX27</f>
        <v>4</v>
      </c>
      <c r="E11" s="155">
        <f>Stats!AS27-Stats!AY27</f>
        <v>5</v>
      </c>
      <c r="F11" s="155">
        <f>Stats!AT27-Stats!AZ27</f>
        <v>7</v>
      </c>
      <c r="G11" s="279"/>
      <c r="H11" s="155">
        <f>Stats!AD9</f>
        <v>0</v>
      </c>
      <c r="I11" s="155">
        <f>Stats!AE9</f>
        <v>0</v>
      </c>
      <c r="J11" s="155">
        <f>Stats!AF9</f>
        <v>0</v>
      </c>
      <c r="K11" s="155">
        <f>Stats!AG9</f>
        <v>7</v>
      </c>
      <c r="L11" s="272">
        <f>SUM(H11:K11)</f>
        <v>7</v>
      </c>
      <c r="M11" s="203"/>
      <c r="N11" s="297">
        <f>Stats!P9</f>
        <v>0</v>
      </c>
      <c r="O11" s="155">
        <f>Stats!Q9</f>
        <v>0</v>
      </c>
      <c r="P11" s="206"/>
      <c r="Q11" s="155">
        <f>Stats!S9</f>
        <v>7</v>
      </c>
      <c r="R11" s="272">
        <f>SUM(N11:Q11)</f>
        <v>7</v>
      </c>
    </row>
    <row r="12" spans="2:18" x14ac:dyDescent="0.25">
      <c r="B12" s="257" t="s">
        <v>8</v>
      </c>
      <c r="C12" s="37" t="s">
        <v>24</v>
      </c>
      <c r="D12" s="195">
        <f>Stats!AR28-Stats!AX28</f>
        <v>18</v>
      </c>
      <c r="E12" s="195">
        <f>Stats!AS28-Stats!AY28</f>
        <v>18</v>
      </c>
      <c r="F12" s="195">
        <f>Stats!AT28-Stats!AZ28</f>
        <v>18</v>
      </c>
      <c r="G12" s="279"/>
      <c r="H12" s="195">
        <f>Stats!AD10</f>
        <v>0</v>
      </c>
      <c r="I12" s="195">
        <f>Stats!AE10</f>
        <v>0</v>
      </c>
      <c r="J12" s="195">
        <f>Stats!AF10</f>
        <v>0</v>
      </c>
      <c r="K12" s="195">
        <f>Stats!AG10</f>
        <v>18</v>
      </c>
      <c r="L12" s="272">
        <f t="shared" ref="L12:L23" si="0">SUM(H12:K12)</f>
        <v>18</v>
      </c>
      <c r="M12" s="203"/>
      <c r="N12" s="298">
        <f>Stats!P10</f>
        <v>0</v>
      </c>
      <c r="O12" s="206"/>
      <c r="P12" s="194">
        <f>Stats!R10</f>
        <v>0</v>
      </c>
      <c r="Q12" s="195">
        <f>Stats!S10</f>
        <v>18</v>
      </c>
      <c r="R12" s="272">
        <f t="shared" ref="R12:R21" si="1">SUM(N12:Q12)</f>
        <v>18</v>
      </c>
    </row>
    <row r="13" spans="2:18" x14ac:dyDescent="0.25">
      <c r="B13" s="255" t="s">
        <v>9</v>
      </c>
      <c r="C13" s="26" t="s">
        <v>178</v>
      </c>
      <c r="D13" s="155">
        <f>Stats!AR29-Stats!AX29</f>
        <v>33</v>
      </c>
      <c r="E13" s="155">
        <f>Stats!AS29-Stats!AY29</f>
        <v>37</v>
      </c>
      <c r="F13" s="155">
        <f>Stats!AT29-Stats!AZ29</f>
        <v>37</v>
      </c>
      <c r="G13" s="279"/>
      <c r="H13" s="155">
        <f>Stats!AD11</f>
        <v>0</v>
      </c>
      <c r="I13" s="155">
        <f>Stats!AE11</f>
        <v>0</v>
      </c>
      <c r="J13" s="155">
        <f>Stats!AF11</f>
        <v>0</v>
      </c>
      <c r="K13" s="155">
        <f>Stats!AG11</f>
        <v>37</v>
      </c>
      <c r="L13" s="272">
        <f t="shared" si="0"/>
        <v>37</v>
      </c>
      <c r="M13" s="203"/>
      <c r="N13" s="297">
        <f>Stats!P11</f>
        <v>0</v>
      </c>
      <c r="O13" s="155">
        <f>Stats!Q11</f>
        <v>0</v>
      </c>
      <c r="P13" s="155">
        <f>Stats!R11</f>
        <v>0</v>
      </c>
      <c r="Q13" s="155">
        <f>Stats!S11</f>
        <v>37</v>
      </c>
      <c r="R13" s="272">
        <f t="shared" si="1"/>
        <v>37</v>
      </c>
    </row>
    <row r="14" spans="2:18" x14ac:dyDescent="0.25">
      <c r="B14" s="255" t="s">
        <v>10</v>
      </c>
      <c r="C14" s="26" t="s">
        <v>27</v>
      </c>
      <c r="D14" s="155">
        <f>Stats!AR30-Stats!AX30</f>
        <v>6</v>
      </c>
      <c r="E14" s="155">
        <f>Stats!AS30-Stats!AY30</f>
        <v>15</v>
      </c>
      <c r="F14" s="155">
        <f>Stats!AT30-Stats!AZ30</f>
        <v>15</v>
      </c>
      <c r="G14" s="279"/>
      <c r="H14" s="155">
        <f>Stats!AD12</f>
        <v>0</v>
      </c>
      <c r="I14" s="155">
        <f>Stats!AE12</f>
        <v>0</v>
      </c>
      <c r="J14" s="155">
        <f>Stats!AF12</f>
        <v>0</v>
      </c>
      <c r="K14" s="155">
        <f>Stats!AG12</f>
        <v>15</v>
      </c>
      <c r="L14" s="272">
        <f t="shared" si="0"/>
        <v>15</v>
      </c>
      <c r="M14" s="203"/>
      <c r="N14" s="297">
        <f>Stats!P12</f>
        <v>0</v>
      </c>
      <c r="O14" s="155">
        <f>Stats!Q12</f>
        <v>0</v>
      </c>
      <c r="P14" s="155">
        <f>Stats!R12</f>
        <v>0</v>
      </c>
      <c r="Q14" s="155">
        <f>Stats!S12</f>
        <v>15</v>
      </c>
      <c r="R14" s="272">
        <f t="shared" si="1"/>
        <v>15</v>
      </c>
    </row>
    <row r="15" spans="2:18" x14ac:dyDescent="0.25">
      <c r="B15" s="255" t="s">
        <v>11</v>
      </c>
      <c r="C15" s="27" t="s">
        <v>167</v>
      </c>
      <c r="D15" s="155">
        <f>Stats!AR31-Stats!AX31</f>
        <v>2</v>
      </c>
      <c r="E15" s="155">
        <f>Stats!AS31-Stats!AY31</f>
        <v>3</v>
      </c>
      <c r="F15" s="155">
        <f>Stats!AT31-Stats!AZ31</f>
        <v>3</v>
      </c>
      <c r="G15" s="279"/>
      <c r="H15" s="155">
        <f>Stats!AD13</f>
        <v>0</v>
      </c>
      <c r="I15" s="155">
        <f>Stats!AE13</f>
        <v>0</v>
      </c>
      <c r="J15" s="155">
        <f>Stats!AF13</f>
        <v>0</v>
      </c>
      <c r="K15" s="155">
        <f>Stats!AG13</f>
        <v>3</v>
      </c>
      <c r="L15" s="272">
        <f t="shared" si="0"/>
        <v>3</v>
      </c>
      <c r="M15" s="203"/>
      <c r="N15" s="297">
        <f>Stats!P13</f>
        <v>0</v>
      </c>
      <c r="O15" s="155">
        <f>Stats!Q13</f>
        <v>0</v>
      </c>
      <c r="P15" s="155">
        <f>Stats!R13</f>
        <v>0</v>
      </c>
      <c r="Q15" s="155">
        <f>Stats!S13</f>
        <v>3</v>
      </c>
      <c r="R15" s="272">
        <f t="shared" si="1"/>
        <v>3</v>
      </c>
    </row>
    <row r="16" spans="2:18" x14ac:dyDescent="0.25">
      <c r="B16" s="255" t="s">
        <v>12</v>
      </c>
      <c r="C16" s="26" t="s">
        <v>28</v>
      </c>
      <c r="D16" s="206"/>
      <c r="E16" s="155">
        <f>Stats!AS32-Stats!AY32</f>
        <v>8</v>
      </c>
      <c r="F16" s="155">
        <f>Stats!AT32-Stats!AZ32</f>
        <v>12</v>
      </c>
      <c r="G16" s="279"/>
      <c r="H16" s="155">
        <f>Stats!AD14</f>
        <v>0</v>
      </c>
      <c r="I16" s="155">
        <f>Stats!AE14</f>
        <v>0</v>
      </c>
      <c r="J16" s="155">
        <f>Stats!AF14</f>
        <v>0</v>
      </c>
      <c r="K16" s="155">
        <f>Stats!AG14</f>
        <v>12</v>
      </c>
      <c r="L16" s="272">
        <f t="shared" si="0"/>
        <v>12</v>
      </c>
      <c r="M16" s="203"/>
      <c r="N16" s="297">
        <f>Stats!P14</f>
        <v>0</v>
      </c>
      <c r="O16" s="155">
        <f>Stats!Q14</f>
        <v>0</v>
      </c>
      <c r="P16" s="155">
        <f>Stats!R14</f>
        <v>0</v>
      </c>
      <c r="Q16" s="155">
        <f>Stats!S14</f>
        <v>12</v>
      </c>
      <c r="R16" s="272">
        <f t="shared" si="1"/>
        <v>12</v>
      </c>
    </row>
    <row r="17" spans="2:18" x14ac:dyDescent="0.25">
      <c r="B17" s="255" t="s">
        <v>14</v>
      </c>
      <c r="C17" s="26" t="s">
        <v>320</v>
      </c>
      <c r="D17" s="206"/>
      <c r="E17" s="155">
        <f>Stats!AS33-Stats!AY33</f>
        <v>4</v>
      </c>
      <c r="F17" s="155">
        <f>Stats!AT33-Stats!AZ33</f>
        <v>4</v>
      </c>
      <c r="G17" s="279"/>
      <c r="H17" s="155">
        <f>Stats!AD15</f>
        <v>0</v>
      </c>
      <c r="I17" s="155">
        <f>Stats!AE15</f>
        <v>0</v>
      </c>
      <c r="J17" s="155">
        <f>Stats!AF15</f>
        <v>0</v>
      </c>
      <c r="K17" s="155">
        <f>Stats!AG15</f>
        <v>4</v>
      </c>
      <c r="L17" s="272">
        <f t="shared" si="0"/>
        <v>4</v>
      </c>
      <c r="M17" s="203"/>
      <c r="N17" s="297">
        <f>Stats!P15</f>
        <v>0</v>
      </c>
      <c r="O17" s="155">
        <f>Stats!Q15</f>
        <v>0</v>
      </c>
      <c r="P17" s="155">
        <f>Stats!R15</f>
        <v>0</v>
      </c>
      <c r="Q17" s="155">
        <f>Stats!S15</f>
        <v>4</v>
      </c>
      <c r="R17" s="272">
        <f t="shared" si="1"/>
        <v>4</v>
      </c>
    </row>
    <row r="18" spans="2:18" x14ac:dyDescent="0.25">
      <c r="B18" s="255" t="s">
        <v>13</v>
      </c>
      <c r="C18" s="26" t="s">
        <v>29</v>
      </c>
      <c r="D18" s="206"/>
      <c r="E18" s="155">
        <f>Stats!AS34-Stats!AY34</f>
        <v>3</v>
      </c>
      <c r="F18" s="155">
        <f>Stats!AT34-Stats!AZ34</f>
        <v>5</v>
      </c>
      <c r="G18" s="279"/>
      <c r="H18" s="155">
        <f>Stats!AD16</f>
        <v>0</v>
      </c>
      <c r="I18" s="155">
        <f>Stats!AE16</f>
        <v>0</v>
      </c>
      <c r="J18" s="155">
        <f>Stats!AF16</f>
        <v>0</v>
      </c>
      <c r="K18" s="155">
        <f>Stats!AG16</f>
        <v>5</v>
      </c>
      <c r="L18" s="272">
        <f t="shared" si="0"/>
        <v>5</v>
      </c>
      <c r="M18" s="203"/>
      <c r="N18" s="297">
        <f>Stats!P16</f>
        <v>0</v>
      </c>
      <c r="O18" s="155">
        <f>Stats!Q16</f>
        <v>0</v>
      </c>
      <c r="P18" s="155">
        <f>Stats!R16</f>
        <v>0</v>
      </c>
      <c r="Q18" s="155">
        <f>Stats!S16</f>
        <v>5</v>
      </c>
      <c r="R18" s="272">
        <f t="shared" si="1"/>
        <v>5</v>
      </c>
    </row>
    <row r="19" spans="2:18" x14ac:dyDescent="0.25">
      <c r="B19" s="255" t="s">
        <v>15</v>
      </c>
      <c r="C19" s="26" t="s">
        <v>30</v>
      </c>
      <c r="D19" s="206"/>
      <c r="E19" s="155">
        <f>Stats!AS35-Stats!AY35</f>
        <v>6</v>
      </c>
      <c r="F19" s="155">
        <f>Stats!AT35-Stats!AZ35</f>
        <v>10</v>
      </c>
      <c r="G19" s="279"/>
      <c r="H19" s="155">
        <f>Stats!AD17</f>
        <v>0</v>
      </c>
      <c r="I19" s="155">
        <f>Stats!AE17</f>
        <v>0</v>
      </c>
      <c r="J19" s="155">
        <f>Stats!AF17</f>
        <v>0</v>
      </c>
      <c r="K19" s="155">
        <f>Stats!AG17</f>
        <v>10</v>
      </c>
      <c r="L19" s="272">
        <f t="shared" si="0"/>
        <v>10</v>
      </c>
      <c r="M19" s="203"/>
      <c r="N19" s="297">
        <f>Stats!P17</f>
        <v>0</v>
      </c>
      <c r="O19" s="155">
        <f>Stats!Q17</f>
        <v>0</v>
      </c>
      <c r="P19" s="155">
        <f>Stats!R17</f>
        <v>0</v>
      </c>
      <c r="Q19" s="155">
        <f>Stats!S17</f>
        <v>10</v>
      </c>
      <c r="R19" s="272">
        <f t="shared" si="1"/>
        <v>10</v>
      </c>
    </row>
    <row r="20" spans="2:18" x14ac:dyDescent="0.25">
      <c r="B20" s="255" t="s">
        <v>16</v>
      </c>
      <c r="C20" s="26" t="s">
        <v>40</v>
      </c>
      <c r="D20" s="202">
        <f>Stats!AR36-Stats!AX36</f>
        <v>2</v>
      </c>
      <c r="E20" s="155">
        <f>Stats!AS36-Stats!AY36</f>
        <v>9</v>
      </c>
      <c r="F20" s="155">
        <f>Stats!AT36-Stats!AZ36</f>
        <v>12</v>
      </c>
      <c r="G20" s="279"/>
      <c r="H20" s="155">
        <f>Stats!AD18</f>
        <v>0</v>
      </c>
      <c r="I20" s="155">
        <f>Stats!AE18</f>
        <v>0</v>
      </c>
      <c r="J20" s="155">
        <f>Stats!AF18</f>
        <v>0</v>
      </c>
      <c r="K20" s="155">
        <f>Stats!AG18</f>
        <v>12</v>
      </c>
      <c r="L20" s="272">
        <f t="shared" si="0"/>
        <v>12</v>
      </c>
      <c r="M20" s="203"/>
      <c r="N20" s="297">
        <f>Stats!P18</f>
        <v>0</v>
      </c>
      <c r="O20" s="155">
        <f>Stats!Q18</f>
        <v>0</v>
      </c>
      <c r="P20" s="155">
        <f>Stats!R18</f>
        <v>0</v>
      </c>
      <c r="Q20" s="155">
        <f>Stats!S18</f>
        <v>12</v>
      </c>
      <c r="R20" s="272">
        <f t="shared" si="1"/>
        <v>12</v>
      </c>
    </row>
    <row r="21" spans="2:18" ht="16.5" thickBot="1" x14ac:dyDescent="0.3">
      <c r="B21" s="273"/>
      <c r="C21" s="274" t="s">
        <v>238</v>
      </c>
      <c r="D21" s="275">
        <f>Stats!AR37-Stats!AX37</f>
        <v>65</v>
      </c>
      <c r="E21" s="275">
        <f>Stats!AS37-Stats!AY37</f>
        <v>108</v>
      </c>
      <c r="F21" s="275">
        <f>Stats!AT37-Stats!AZ37</f>
        <v>123</v>
      </c>
      <c r="G21" s="280"/>
      <c r="H21" s="276">
        <f>Stats!AD19</f>
        <v>0</v>
      </c>
      <c r="I21" s="276">
        <f>Stats!AE19</f>
        <v>0</v>
      </c>
      <c r="J21" s="275">
        <f>Stats!AF19</f>
        <v>0</v>
      </c>
      <c r="K21" s="275">
        <f>Stats!AG19</f>
        <v>123</v>
      </c>
      <c r="L21" s="277">
        <f t="shared" si="0"/>
        <v>123</v>
      </c>
      <c r="M21" s="203"/>
      <c r="N21" s="299">
        <f>Stats!P19</f>
        <v>0</v>
      </c>
      <c r="O21" s="275">
        <f>Stats!Q19</f>
        <v>0</v>
      </c>
      <c r="P21" s="275">
        <f>Stats!R19</f>
        <v>0</v>
      </c>
      <c r="Q21" s="275">
        <f>Stats!S19</f>
        <v>123</v>
      </c>
      <c r="R21" s="277">
        <f t="shared" si="1"/>
        <v>123</v>
      </c>
    </row>
    <row r="22" spans="2:18" s="152" customFormat="1" ht="6" customHeight="1" thickBot="1" x14ac:dyDescent="0.3">
      <c r="B22" s="282"/>
      <c r="C22" s="283"/>
      <c r="D22" s="284"/>
      <c r="E22" s="284"/>
      <c r="F22" s="284"/>
      <c r="G22" s="285"/>
      <c r="H22" s="286"/>
      <c r="I22" s="285"/>
      <c r="J22" s="287"/>
      <c r="K22" s="288"/>
      <c r="L22" s="289"/>
      <c r="M22" s="314"/>
      <c r="N22" s="300"/>
      <c r="O22" s="268"/>
      <c r="P22" s="268"/>
      <c r="Q22" s="267"/>
      <c r="R22" s="301"/>
    </row>
    <row r="23" spans="2:18" s="303" customFormat="1" ht="16.5" thickBot="1" x14ac:dyDescent="0.3">
      <c r="B23" s="458"/>
      <c r="C23" s="459"/>
      <c r="D23" s="460"/>
      <c r="E23" s="558" t="s">
        <v>344</v>
      </c>
      <c r="F23" s="559"/>
      <c r="G23" s="320"/>
      <c r="H23" s="321">
        <f>SUM(H13:H20)</f>
        <v>0</v>
      </c>
      <c r="I23" s="322">
        <f>SUM(I13:I20)</f>
        <v>0</v>
      </c>
      <c r="J23" s="322">
        <f t="shared" ref="J23:K23" si="2">SUM(J13:J20)</f>
        <v>0</v>
      </c>
      <c r="K23" s="322">
        <f t="shared" si="2"/>
        <v>98</v>
      </c>
      <c r="L23" s="323">
        <f t="shared" si="0"/>
        <v>98</v>
      </c>
      <c r="M23" s="461"/>
      <c r="N23" s="324">
        <f>SUM(N13:N20)</f>
        <v>0</v>
      </c>
      <c r="O23" s="325">
        <f>SUM(O13:O20)</f>
        <v>0</v>
      </c>
      <c r="P23" s="325">
        <f t="shared" ref="P23" si="3">SUM(P13:P20)</f>
        <v>0</v>
      </c>
      <c r="Q23" s="325">
        <f>SUM(Q13:Q20)</f>
        <v>98</v>
      </c>
      <c r="R23" s="323">
        <f t="shared" ref="R23" si="4">SUM(N23:Q23)</f>
        <v>98</v>
      </c>
    </row>
    <row r="24" spans="2:18" ht="6.95" hidden="1" customHeight="1" thickBot="1" x14ac:dyDescent="0.3">
      <c r="B24" s="317"/>
      <c r="C24" s="318"/>
      <c r="D24" s="203"/>
      <c r="E24" s="203"/>
      <c r="F24" s="203"/>
      <c r="G24" s="203"/>
      <c r="H24" s="203"/>
      <c r="I24" s="203"/>
      <c r="J24" s="203"/>
      <c r="K24" s="203"/>
      <c r="L24" s="203"/>
      <c r="M24" s="203"/>
      <c r="N24" s="203"/>
      <c r="O24" s="203"/>
      <c r="P24" s="318"/>
      <c r="Q24" s="318"/>
      <c r="R24" s="319"/>
    </row>
    <row r="25" spans="2:18" s="304" customFormat="1" ht="15.75" hidden="1" x14ac:dyDescent="0.25">
      <c r="B25" s="549" t="s">
        <v>395</v>
      </c>
      <c r="C25" s="550"/>
      <c r="D25" s="551" t="s">
        <v>489</v>
      </c>
      <c r="E25" s="552"/>
      <c r="F25" s="553"/>
      <c r="G25" s="302"/>
      <c r="H25" s="552" t="s">
        <v>490</v>
      </c>
      <c r="I25" s="552"/>
      <c r="J25" s="552"/>
      <c r="K25" s="552"/>
      <c r="L25" s="554"/>
      <c r="M25" s="312"/>
      <c r="N25" s="555" t="s">
        <v>243</v>
      </c>
      <c r="O25" s="556"/>
      <c r="P25" s="556"/>
      <c r="Q25" s="556"/>
      <c r="R25" s="557"/>
    </row>
    <row r="26" spans="2:18" s="115" customFormat="1" ht="31.5" hidden="1" x14ac:dyDescent="0.25">
      <c r="B26" s="254"/>
      <c r="C26" s="208"/>
      <c r="D26" s="116" t="s">
        <v>253</v>
      </c>
      <c r="E26" s="399" t="s">
        <v>255</v>
      </c>
      <c r="F26" s="117" t="s">
        <v>256</v>
      </c>
      <c r="G26" s="281"/>
      <c r="H26" s="200" t="s">
        <v>18</v>
      </c>
      <c r="I26" s="199" t="s">
        <v>168</v>
      </c>
      <c r="J26" s="198" t="s">
        <v>174</v>
      </c>
      <c r="K26" s="201" t="s">
        <v>257</v>
      </c>
      <c r="L26" s="290" t="s">
        <v>254</v>
      </c>
      <c r="M26" s="315"/>
      <c r="N26" s="291" t="s">
        <v>18</v>
      </c>
      <c r="O26" s="199" t="s">
        <v>168</v>
      </c>
      <c r="P26" s="387" t="s">
        <v>169</v>
      </c>
      <c r="Q26" s="201" t="s">
        <v>257</v>
      </c>
      <c r="R26" s="398" t="s">
        <v>246</v>
      </c>
    </row>
    <row r="27" spans="2:18" hidden="1" x14ac:dyDescent="0.25">
      <c r="B27" s="255" t="s">
        <v>7</v>
      </c>
      <c r="C27" s="26" t="s">
        <v>26</v>
      </c>
      <c r="D27" s="93">
        <f>Stats!BD27</f>
        <v>0</v>
      </c>
      <c r="E27" s="93">
        <f>Stats!BE27</f>
        <v>0</v>
      </c>
      <c r="F27" s="93">
        <f>Stats!BF27</f>
        <v>0</v>
      </c>
      <c r="G27" s="279"/>
      <c r="H27" s="93">
        <f>Stats!AD27</f>
        <v>0</v>
      </c>
      <c r="I27" s="157">
        <f>Stats!AE27</f>
        <v>0</v>
      </c>
      <c r="J27" s="157">
        <f>Stats!AF27</f>
        <v>0</v>
      </c>
      <c r="K27" s="157">
        <f>Stats!AG27</f>
        <v>1</v>
      </c>
      <c r="L27" s="256">
        <f>Stats!AI27</f>
        <v>0</v>
      </c>
      <c r="M27" s="203"/>
      <c r="N27" s="292">
        <f>Stats!P27</f>
        <v>0</v>
      </c>
      <c r="O27" s="157">
        <f>Stats!Q27</f>
        <v>0</v>
      </c>
      <c r="P27" s="211"/>
      <c r="Q27" s="157">
        <f>Stats!S27</f>
        <v>1</v>
      </c>
      <c r="R27" s="256">
        <f>Stats!U27</f>
        <v>0</v>
      </c>
    </row>
    <row r="28" spans="2:18" hidden="1" x14ac:dyDescent="0.25">
      <c r="B28" s="257" t="s">
        <v>8</v>
      </c>
      <c r="C28" s="37" t="s">
        <v>268</v>
      </c>
      <c r="D28" s="197">
        <f>Stats!BD28</f>
        <v>0</v>
      </c>
      <c r="E28" s="197">
        <f>Stats!BE28</f>
        <v>0</v>
      </c>
      <c r="F28" s="197">
        <f>Stats!BF28</f>
        <v>0</v>
      </c>
      <c r="G28" s="279"/>
      <c r="H28" s="192">
        <f>Stats!AD28</f>
        <v>0</v>
      </c>
      <c r="I28" s="196">
        <f>Stats!AE28</f>
        <v>0</v>
      </c>
      <c r="J28" s="196">
        <f>Stats!AF28</f>
        <v>0</v>
      </c>
      <c r="K28" s="196">
        <f>Stats!AG28</f>
        <v>1</v>
      </c>
      <c r="L28" s="258">
        <f>Stats!AI28</f>
        <v>0</v>
      </c>
      <c r="M28" s="203"/>
      <c r="N28" s="293">
        <f>Stats!P28</f>
        <v>0</v>
      </c>
      <c r="O28" s="211"/>
      <c r="P28" s="193">
        <f>Stats!R28</f>
        <v>0</v>
      </c>
      <c r="Q28" s="196">
        <f>Stats!S28</f>
        <v>1</v>
      </c>
      <c r="R28" s="258">
        <f>Stats!U28</f>
        <v>0</v>
      </c>
    </row>
    <row r="29" spans="2:18" hidden="1" x14ac:dyDescent="0.25">
      <c r="B29" s="255" t="s">
        <v>9</v>
      </c>
      <c r="C29" s="26" t="s">
        <v>178</v>
      </c>
      <c r="D29" s="93">
        <f>Stats!BD29</f>
        <v>0</v>
      </c>
      <c r="E29" s="93">
        <f>Stats!BE29</f>
        <v>0</v>
      </c>
      <c r="F29" s="93">
        <f>Stats!BF29</f>
        <v>0</v>
      </c>
      <c r="G29" s="279"/>
      <c r="H29" s="93">
        <f>Stats!AD29</f>
        <v>0</v>
      </c>
      <c r="I29" s="157">
        <f>Stats!AE29</f>
        <v>0</v>
      </c>
      <c r="J29" s="157">
        <f>Stats!AF29</f>
        <v>0</v>
      </c>
      <c r="K29" s="157">
        <f>Stats!AG29</f>
        <v>1</v>
      </c>
      <c r="L29" s="256">
        <f>Stats!AI29</f>
        <v>0</v>
      </c>
      <c r="M29" s="203"/>
      <c r="N29" s="292">
        <f>Stats!P29</f>
        <v>0</v>
      </c>
      <c r="O29" s="157">
        <f>Stats!Q29</f>
        <v>0</v>
      </c>
      <c r="P29" s="157">
        <f>Stats!R29</f>
        <v>0</v>
      </c>
      <c r="Q29" s="157">
        <f>Stats!S29</f>
        <v>1</v>
      </c>
      <c r="R29" s="256">
        <f>Stats!U29</f>
        <v>0</v>
      </c>
    </row>
    <row r="30" spans="2:18" hidden="1" x14ac:dyDescent="0.25">
      <c r="B30" s="255" t="s">
        <v>10</v>
      </c>
      <c r="C30" s="26" t="s">
        <v>27</v>
      </c>
      <c r="D30" s="93">
        <f>Stats!BD30</f>
        <v>0</v>
      </c>
      <c r="E30" s="93">
        <f>Stats!BE30</f>
        <v>0</v>
      </c>
      <c r="F30" s="93">
        <f>Stats!BF30</f>
        <v>0</v>
      </c>
      <c r="G30" s="279"/>
      <c r="H30" s="93">
        <f>Stats!AD30</f>
        <v>0</v>
      </c>
      <c r="I30" s="157">
        <f>Stats!AE30</f>
        <v>0</v>
      </c>
      <c r="J30" s="157">
        <f>Stats!AF30</f>
        <v>0</v>
      </c>
      <c r="K30" s="157">
        <f>Stats!AG30</f>
        <v>1</v>
      </c>
      <c r="L30" s="256">
        <f>Stats!AI30</f>
        <v>0</v>
      </c>
      <c r="M30" s="203"/>
      <c r="N30" s="292">
        <f>Stats!P30</f>
        <v>0</v>
      </c>
      <c r="O30" s="157">
        <f>Stats!Q30</f>
        <v>0</v>
      </c>
      <c r="P30" s="157">
        <f>Stats!R30</f>
        <v>0</v>
      </c>
      <c r="Q30" s="157">
        <f>Stats!S30</f>
        <v>1</v>
      </c>
      <c r="R30" s="256">
        <f>Stats!U30</f>
        <v>0</v>
      </c>
    </row>
    <row r="31" spans="2:18" hidden="1" x14ac:dyDescent="0.25">
      <c r="B31" s="255" t="s">
        <v>11</v>
      </c>
      <c r="C31" s="27" t="s">
        <v>167</v>
      </c>
      <c r="D31" s="93">
        <f>Stats!BD31</f>
        <v>0</v>
      </c>
      <c r="E31" s="93">
        <f>Stats!BE31</f>
        <v>0</v>
      </c>
      <c r="F31" s="93">
        <f>Stats!BF31</f>
        <v>0</v>
      </c>
      <c r="G31" s="279"/>
      <c r="H31" s="93">
        <f>Stats!AD31</f>
        <v>0</v>
      </c>
      <c r="I31" s="157">
        <f>Stats!AE31</f>
        <v>0</v>
      </c>
      <c r="J31" s="157">
        <f>Stats!AF31</f>
        <v>0</v>
      </c>
      <c r="K31" s="157">
        <f>Stats!AG31</f>
        <v>1</v>
      </c>
      <c r="L31" s="256">
        <f>Stats!AI31</f>
        <v>0</v>
      </c>
      <c r="M31" s="203"/>
      <c r="N31" s="292">
        <f>Stats!P31</f>
        <v>0</v>
      </c>
      <c r="O31" s="157">
        <f>Stats!Q31</f>
        <v>0</v>
      </c>
      <c r="P31" s="157">
        <f>Stats!R31</f>
        <v>0</v>
      </c>
      <c r="Q31" s="157">
        <f>Stats!S31</f>
        <v>1</v>
      </c>
      <c r="R31" s="256">
        <f>Stats!U31</f>
        <v>0</v>
      </c>
    </row>
    <row r="32" spans="2:18" hidden="1" x14ac:dyDescent="0.25">
      <c r="B32" s="255" t="s">
        <v>12</v>
      </c>
      <c r="C32" s="26" t="s">
        <v>28</v>
      </c>
      <c r="D32" s="207"/>
      <c r="E32" s="93">
        <f>Stats!BE32</f>
        <v>0</v>
      </c>
      <c r="F32" s="93">
        <f>Stats!BF32</f>
        <v>0</v>
      </c>
      <c r="G32" s="279"/>
      <c r="H32" s="93">
        <f>Stats!AD32</f>
        <v>0</v>
      </c>
      <c r="I32" s="157">
        <f>Stats!AE32</f>
        <v>0</v>
      </c>
      <c r="J32" s="157">
        <f>Stats!AF32</f>
        <v>0</v>
      </c>
      <c r="K32" s="157">
        <f>Stats!AG32</f>
        <v>1</v>
      </c>
      <c r="L32" s="256">
        <f>Stats!AI32</f>
        <v>0</v>
      </c>
      <c r="M32" s="203"/>
      <c r="N32" s="292">
        <f>Stats!P32</f>
        <v>0</v>
      </c>
      <c r="O32" s="157">
        <f>Stats!Q32</f>
        <v>0</v>
      </c>
      <c r="P32" s="157">
        <f>Stats!R32</f>
        <v>0</v>
      </c>
      <c r="Q32" s="157">
        <f>Stats!S32</f>
        <v>1</v>
      </c>
      <c r="R32" s="256">
        <f>Stats!U32</f>
        <v>0</v>
      </c>
    </row>
    <row r="33" spans="2:29" hidden="1" x14ac:dyDescent="0.25">
      <c r="B33" s="255" t="s">
        <v>14</v>
      </c>
      <c r="C33" s="26" t="s">
        <v>320</v>
      </c>
      <c r="D33" s="207"/>
      <c r="E33" s="93">
        <f>Stats!BE33</f>
        <v>0</v>
      </c>
      <c r="F33" s="93">
        <f>Stats!BF33</f>
        <v>0</v>
      </c>
      <c r="G33" s="279"/>
      <c r="H33" s="93">
        <f>Stats!AD33</f>
        <v>0</v>
      </c>
      <c r="I33" s="157">
        <f>Stats!AE33</f>
        <v>0</v>
      </c>
      <c r="J33" s="157">
        <f>Stats!AF33</f>
        <v>0</v>
      </c>
      <c r="K33" s="157">
        <f>Stats!AG33</f>
        <v>1</v>
      </c>
      <c r="L33" s="256">
        <f>Stats!AI33</f>
        <v>0</v>
      </c>
      <c r="M33" s="203"/>
      <c r="N33" s="292">
        <f>Stats!P33</f>
        <v>0</v>
      </c>
      <c r="O33" s="157">
        <f>Stats!Q33</f>
        <v>0</v>
      </c>
      <c r="P33" s="157">
        <f>Stats!R33</f>
        <v>0</v>
      </c>
      <c r="Q33" s="157">
        <f>Stats!S33</f>
        <v>1</v>
      </c>
      <c r="R33" s="256">
        <f>Stats!U33</f>
        <v>0</v>
      </c>
    </row>
    <row r="34" spans="2:29" hidden="1" x14ac:dyDescent="0.25">
      <c r="B34" s="255" t="s">
        <v>13</v>
      </c>
      <c r="C34" s="26" t="s">
        <v>29</v>
      </c>
      <c r="D34" s="207"/>
      <c r="E34" s="93">
        <f>Stats!BE34</f>
        <v>0</v>
      </c>
      <c r="F34" s="93">
        <f>Stats!BF34</f>
        <v>0</v>
      </c>
      <c r="G34" s="279"/>
      <c r="H34" s="93">
        <f>Stats!AD34</f>
        <v>0</v>
      </c>
      <c r="I34" s="157">
        <f>Stats!AE34</f>
        <v>0</v>
      </c>
      <c r="J34" s="157">
        <f>Stats!AF34</f>
        <v>0</v>
      </c>
      <c r="K34" s="157">
        <f>Stats!AG34</f>
        <v>1</v>
      </c>
      <c r="L34" s="256">
        <f>Stats!AI34</f>
        <v>0</v>
      </c>
      <c r="M34" s="203"/>
      <c r="N34" s="292">
        <f>Stats!P34</f>
        <v>0</v>
      </c>
      <c r="O34" s="157">
        <f>Stats!Q34</f>
        <v>0</v>
      </c>
      <c r="P34" s="157">
        <f>Stats!R34</f>
        <v>0</v>
      </c>
      <c r="Q34" s="157">
        <f>Stats!S34</f>
        <v>1</v>
      </c>
      <c r="R34" s="256">
        <f>Stats!U34</f>
        <v>0</v>
      </c>
    </row>
    <row r="35" spans="2:29" hidden="1" x14ac:dyDescent="0.25">
      <c r="B35" s="255" t="s">
        <v>15</v>
      </c>
      <c r="C35" s="26" t="s">
        <v>30</v>
      </c>
      <c r="D35" s="207"/>
      <c r="E35" s="93">
        <f>Stats!BE35</f>
        <v>0</v>
      </c>
      <c r="F35" s="93">
        <f>Stats!BF35</f>
        <v>0</v>
      </c>
      <c r="G35" s="279"/>
      <c r="H35" s="93">
        <f>Stats!AD35</f>
        <v>0</v>
      </c>
      <c r="I35" s="157">
        <f>Stats!AE35</f>
        <v>0</v>
      </c>
      <c r="J35" s="157">
        <f>Stats!AF35</f>
        <v>0</v>
      </c>
      <c r="K35" s="157">
        <f>Stats!AG35</f>
        <v>1</v>
      </c>
      <c r="L35" s="256">
        <f>Stats!AI35</f>
        <v>0</v>
      </c>
      <c r="M35" s="203"/>
      <c r="N35" s="292">
        <f>Stats!P35</f>
        <v>0</v>
      </c>
      <c r="O35" s="157">
        <f>Stats!Q35</f>
        <v>0</v>
      </c>
      <c r="P35" s="157">
        <f>Stats!R35</f>
        <v>0</v>
      </c>
      <c r="Q35" s="157">
        <f>Stats!S35</f>
        <v>1</v>
      </c>
      <c r="R35" s="256">
        <f>Stats!U35</f>
        <v>0</v>
      </c>
    </row>
    <row r="36" spans="2:29" hidden="1" x14ac:dyDescent="0.25">
      <c r="B36" s="255" t="s">
        <v>16</v>
      </c>
      <c r="C36" s="26" t="s">
        <v>40</v>
      </c>
      <c r="D36" s="93">
        <f>Stats!BD36</f>
        <v>0</v>
      </c>
      <c r="E36" s="93">
        <f>Stats!BE36</f>
        <v>0</v>
      </c>
      <c r="F36" s="93">
        <f>Stats!BF36</f>
        <v>0</v>
      </c>
      <c r="G36" s="279"/>
      <c r="H36" s="93">
        <f>Stats!AD36</f>
        <v>0</v>
      </c>
      <c r="I36" s="157">
        <f>Stats!AE36</f>
        <v>0</v>
      </c>
      <c r="J36" s="157">
        <f>Stats!AF36</f>
        <v>0</v>
      </c>
      <c r="K36" s="157">
        <f>Stats!AG36</f>
        <v>1</v>
      </c>
      <c r="L36" s="256">
        <f>Stats!AI36</f>
        <v>0</v>
      </c>
      <c r="M36" s="203"/>
      <c r="N36" s="292">
        <f>Stats!P36</f>
        <v>0</v>
      </c>
      <c r="O36" s="157">
        <f>Stats!Q36</f>
        <v>0</v>
      </c>
      <c r="P36" s="157">
        <f>Stats!R36</f>
        <v>0</v>
      </c>
      <c r="Q36" s="157">
        <f>Stats!S36</f>
        <v>1</v>
      </c>
      <c r="R36" s="256">
        <f>Stats!U36</f>
        <v>0</v>
      </c>
    </row>
    <row r="37" spans="2:29" s="120" customFormat="1" ht="16.5" hidden="1" thickBot="1" x14ac:dyDescent="0.3">
      <c r="B37" s="259" t="s">
        <v>248</v>
      </c>
      <c r="C37" s="260" t="s">
        <v>238</v>
      </c>
      <c r="D37" s="261">
        <f>Stats!BD37</f>
        <v>0</v>
      </c>
      <c r="E37" s="262">
        <f>Stats!BE37</f>
        <v>0</v>
      </c>
      <c r="F37" s="263">
        <f>Stats!BF37</f>
        <v>0</v>
      </c>
      <c r="G37" s="280"/>
      <c r="H37" s="264">
        <f>Stats!AD37</f>
        <v>0</v>
      </c>
      <c r="I37" s="265">
        <f>Stats!AE37</f>
        <v>0</v>
      </c>
      <c r="J37" s="265">
        <f>Stats!AF37</f>
        <v>0</v>
      </c>
      <c r="K37" s="265">
        <f>Stats!AG37</f>
        <v>1</v>
      </c>
      <c r="L37" s="266">
        <f>Stats!AI37</f>
        <v>0</v>
      </c>
      <c r="M37" s="316"/>
      <c r="N37" s="294">
        <f>Stats!P37</f>
        <v>0</v>
      </c>
      <c r="O37" s="265">
        <f>Stats!Q37</f>
        <v>0</v>
      </c>
      <c r="P37" s="265">
        <f>Stats!R37</f>
        <v>0</v>
      </c>
      <c r="Q37" s="265">
        <f>Stats!S37</f>
        <v>1</v>
      </c>
      <c r="R37" s="266">
        <f>Stats!U37</f>
        <v>0</v>
      </c>
      <c r="S37" s="119"/>
      <c r="T37" s="119"/>
      <c r="U37" s="119"/>
      <c r="V37" s="119"/>
      <c r="W37" s="119"/>
      <c r="X37" s="119"/>
      <c r="Y37" s="119"/>
      <c r="Z37" s="119"/>
      <c r="AA37" s="119"/>
      <c r="AB37" s="119"/>
      <c r="AC37" s="119"/>
    </row>
  </sheetData>
  <sheetProtection password="C512" sheet="1" objects="1" scenarios="1" formatCells="0" formatColumns="0" formatRows="0" insertColumns="0" insertRows="0" insertHyperlinks="0" deleteColumns="0" deleteRows="0" sort="0" autoFilter="0" pivotTables="0"/>
  <mergeCells count="15">
    <mergeCell ref="E6:K6"/>
    <mergeCell ref="B1:R1"/>
    <mergeCell ref="B3:C3"/>
    <mergeCell ref="E3:K3"/>
    <mergeCell ref="E4:K4"/>
    <mergeCell ref="E5:K5"/>
    <mergeCell ref="B25:C25"/>
    <mergeCell ref="B8:C8"/>
    <mergeCell ref="D25:F25"/>
    <mergeCell ref="H25:L25"/>
    <mergeCell ref="N25:R25"/>
    <mergeCell ref="E23:F23"/>
    <mergeCell ref="H8:L8"/>
    <mergeCell ref="N8:R8"/>
    <mergeCell ref="D8:F8"/>
  </mergeCells>
  <conditionalFormatting sqref="K27:K37">
    <cfRule type="cellIs" dxfId="48" priority="52" operator="notEqual">
      <formula>0</formula>
    </cfRule>
  </conditionalFormatting>
  <conditionalFormatting sqref="J27:J37">
    <cfRule type="cellIs" dxfId="47" priority="29" operator="notEqual">
      <formula>0</formula>
    </cfRule>
  </conditionalFormatting>
  <conditionalFormatting sqref="R27:R37">
    <cfRule type="colorScale" priority="14">
      <colorScale>
        <cfvo type="min"/>
        <cfvo type="max"/>
        <color rgb="FFF8696B"/>
        <color rgb="FFFCFCFF"/>
      </colorScale>
    </cfRule>
  </conditionalFormatting>
  <conditionalFormatting sqref="Q27:Q37">
    <cfRule type="cellIs" dxfId="46" priority="46" operator="notEqual">
      <formula>0</formula>
    </cfRule>
  </conditionalFormatting>
  <conditionalFormatting sqref="I11:I22">
    <cfRule type="cellIs" dxfId="45" priority="33" operator="notEqual">
      <formula>0</formula>
    </cfRule>
  </conditionalFormatting>
  <conditionalFormatting sqref="O11">
    <cfRule type="cellIs" dxfId="44" priority="26" operator="notEqual">
      <formula>0</formula>
    </cfRule>
  </conditionalFormatting>
  <conditionalFormatting sqref="O13:O22">
    <cfRule type="cellIs" dxfId="43" priority="25" operator="notEqual">
      <formula>0</formula>
    </cfRule>
  </conditionalFormatting>
  <conditionalFormatting sqref="P13:P22">
    <cfRule type="cellIs" dxfId="42" priority="24" operator="notEqual">
      <formula>0</formula>
    </cfRule>
  </conditionalFormatting>
  <conditionalFormatting sqref="Q11:Q22">
    <cfRule type="cellIs" dxfId="41" priority="23" operator="notEqual">
      <formula>0</formula>
    </cfRule>
  </conditionalFormatting>
  <conditionalFormatting sqref="K11:K22">
    <cfRule type="cellIs" dxfId="40" priority="22" operator="notEqual">
      <formula>0</formula>
    </cfRule>
  </conditionalFormatting>
  <conditionalFormatting sqref="D21:D22">
    <cfRule type="cellIs" dxfId="39" priority="19" operator="notEqual">
      <formula>0</formula>
    </cfRule>
  </conditionalFormatting>
  <conditionalFormatting sqref="D11:F15">
    <cfRule type="cellIs" dxfId="38" priority="21" operator="notEqual">
      <formula>0</formula>
    </cfRule>
  </conditionalFormatting>
  <conditionalFormatting sqref="E16:F22">
    <cfRule type="cellIs" dxfId="37" priority="20" operator="notEqual">
      <formula>0</formula>
    </cfRule>
  </conditionalFormatting>
  <conditionalFormatting sqref="I27:K37">
    <cfRule type="cellIs" dxfId="36" priority="18" operator="notEqual">
      <formula>0</formula>
    </cfRule>
  </conditionalFormatting>
  <conditionalFormatting sqref="O27">
    <cfRule type="cellIs" dxfId="35" priority="15" operator="notEqual">
      <formula>0</formula>
    </cfRule>
  </conditionalFormatting>
  <conditionalFormatting sqref="O29:P37">
    <cfRule type="cellIs" dxfId="34" priority="17" operator="notEqual">
      <formula>0</formula>
    </cfRule>
  </conditionalFormatting>
  <conditionalFormatting sqref="D27:F31 D36:F37 E32:F35">
    <cfRule type="colorScale" priority="9">
      <colorScale>
        <cfvo type="min"/>
        <cfvo type="max"/>
        <color rgb="FFF8696B"/>
        <color rgb="FFFCFCFF"/>
      </colorScale>
    </cfRule>
  </conditionalFormatting>
  <conditionalFormatting sqref="H27:H37">
    <cfRule type="colorScale" priority="8">
      <colorScale>
        <cfvo type="min"/>
        <cfvo type="max"/>
        <color rgb="FFF8696B"/>
        <color rgb="FFFCFCFF"/>
      </colorScale>
    </cfRule>
  </conditionalFormatting>
  <conditionalFormatting sqref="L27:L37">
    <cfRule type="colorScale" priority="7">
      <colorScale>
        <cfvo type="min"/>
        <cfvo type="max"/>
        <color rgb="FFF8696B"/>
        <color rgb="FFFCFCFF"/>
      </colorScale>
    </cfRule>
  </conditionalFormatting>
  <conditionalFormatting sqref="N29:N37 N27">
    <cfRule type="colorScale" priority="6">
      <colorScale>
        <cfvo type="min"/>
        <cfvo type="max"/>
        <color rgb="FFF8696B"/>
        <color rgb="FFFCFCFF"/>
      </colorScale>
    </cfRule>
  </conditionalFormatting>
  <conditionalFormatting sqref="J11:J22">
    <cfRule type="cellIs" dxfId="33" priority="5" operator="notEqual">
      <formula>0</formula>
    </cfRule>
  </conditionalFormatting>
  <conditionalFormatting sqref="D20">
    <cfRule type="cellIs" dxfId="32" priority="3" operator="notEqual">
      <formula>0</formula>
    </cfRule>
  </conditionalFormatting>
  <conditionalFormatting sqref="R22">
    <cfRule type="cellIs" dxfId="31" priority="2" operator="notEqual">
      <formula>0</formula>
    </cfRule>
  </conditionalFormatting>
  <conditionalFormatting sqref="L22">
    <cfRule type="cellIs" dxfId="30" priority="1" operator="notEqual">
      <formula>0</formula>
    </cfRule>
  </conditionalFormatting>
  <pageMargins left="0.25" right="0.25"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83"/>
  <sheetViews>
    <sheetView showGridLines="0" topLeftCell="B1" zoomScale="90" zoomScaleNormal="90" workbookViewId="0">
      <selection activeCell="C1" sqref="C1"/>
    </sheetView>
  </sheetViews>
  <sheetFormatPr defaultRowHeight="15" x14ac:dyDescent="0.25"/>
  <cols>
    <col min="1" max="1" width="4.5703125" style="409" bestFit="1" customWidth="1"/>
    <col min="2" max="2" width="4.42578125" style="409" customWidth="1"/>
    <col min="3" max="3" width="153.7109375" style="153" customWidth="1"/>
    <col min="4" max="4" width="0.28515625" style="153" customWidth="1"/>
    <col min="5" max="16384" width="9.140625" style="153"/>
  </cols>
  <sheetData>
    <row r="1" spans="1:3" ht="35.1" customHeight="1" x14ac:dyDescent="0.25">
      <c r="A1" s="400"/>
      <c r="B1" s="400"/>
      <c r="C1" s="421" t="s">
        <v>410</v>
      </c>
    </row>
    <row r="2" spans="1:3" ht="114.95" customHeight="1" x14ac:dyDescent="0.25">
      <c r="A2" s="401"/>
      <c r="B2" s="401"/>
      <c r="C2" s="462" t="s">
        <v>551</v>
      </c>
    </row>
    <row r="3" spans="1:3" ht="36" customHeight="1" x14ac:dyDescent="0.25">
      <c r="A3" s="401"/>
      <c r="B3" s="401"/>
      <c r="C3" s="463" t="s">
        <v>544</v>
      </c>
    </row>
    <row r="4" spans="1:3" ht="180" customHeight="1" thickBot="1" x14ac:dyDescent="0.3">
      <c r="A4" s="402"/>
      <c r="B4" s="402"/>
      <c r="C4" s="462" t="s">
        <v>552</v>
      </c>
    </row>
    <row r="5" spans="1:3" ht="84" customHeight="1" x14ac:dyDescent="0.25">
      <c r="A5" s="401"/>
      <c r="B5" s="401"/>
      <c r="C5" s="463" t="s">
        <v>553</v>
      </c>
    </row>
    <row r="6" spans="1:3" s="419" customFormat="1" ht="84" customHeight="1" x14ac:dyDescent="0.25">
      <c r="A6" s="418"/>
      <c r="B6" s="418"/>
      <c r="C6" s="462" t="s">
        <v>545</v>
      </c>
    </row>
    <row r="7" spans="1:3" s="121" customFormat="1" ht="36.950000000000003" customHeight="1" thickBot="1" x14ac:dyDescent="0.3">
      <c r="A7" s="420"/>
      <c r="B7" s="464"/>
      <c r="C7" s="465" t="s">
        <v>547</v>
      </c>
    </row>
    <row r="8" spans="1:3" ht="26.25" thickBot="1" x14ac:dyDescent="0.3">
      <c r="A8" s="466" t="s">
        <v>404</v>
      </c>
      <c r="B8" s="473" t="s">
        <v>402</v>
      </c>
      <c r="C8" s="474" t="s">
        <v>411</v>
      </c>
    </row>
    <row r="9" spans="1:3" x14ac:dyDescent="0.25">
      <c r="A9" s="467">
        <v>8</v>
      </c>
      <c r="B9" s="471" t="s">
        <v>403</v>
      </c>
      <c r="C9" s="472" t="s">
        <v>471</v>
      </c>
    </row>
    <row r="10" spans="1:3" ht="45" x14ac:dyDescent="0.25">
      <c r="A10" s="467">
        <v>8</v>
      </c>
      <c r="B10" s="403" t="s">
        <v>403</v>
      </c>
      <c r="C10" s="405" t="s">
        <v>483</v>
      </c>
    </row>
    <row r="11" spans="1:3" x14ac:dyDescent="0.25">
      <c r="A11" s="467">
        <v>10</v>
      </c>
      <c r="B11" s="403" t="s">
        <v>403</v>
      </c>
      <c r="C11" s="404" t="s">
        <v>401</v>
      </c>
    </row>
    <row r="12" spans="1:3" ht="150" x14ac:dyDescent="0.25">
      <c r="A12" s="467">
        <v>10</v>
      </c>
      <c r="B12" s="403" t="s">
        <v>403</v>
      </c>
      <c r="C12" s="405" t="s">
        <v>484</v>
      </c>
    </row>
    <row r="13" spans="1:3" x14ac:dyDescent="0.25">
      <c r="A13" s="467">
        <v>21</v>
      </c>
      <c r="B13" s="403" t="s">
        <v>403</v>
      </c>
      <c r="C13" s="404" t="s">
        <v>405</v>
      </c>
    </row>
    <row r="14" spans="1:3" ht="255" x14ac:dyDescent="0.25">
      <c r="A14" s="467">
        <v>21</v>
      </c>
      <c r="B14" s="403" t="s">
        <v>403</v>
      </c>
      <c r="C14" s="405" t="s">
        <v>493</v>
      </c>
    </row>
    <row r="15" spans="1:3" x14ac:dyDescent="0.25">
      <c r="A15" s="467">
        <v>41</v>
      </c>
      <c r="B15" s="403" t="s">
        <v>403</v>
      </c>
      <c r="C15" s="404" t="s">
        <v>407</v>
      </c>
    </row>
    <row r="16" spans="1:3" ht="180" x14ac:dyDescent="0.25">
      <c r="A16" s="467">
        <v>41</v>
      </c>
      <c r="B16" s="403" t="s">
        <v>403</v>
      </c>
      <c r="C16" s="405" t="s">
        <v>494</v>
      </c>
    </row>
    <row r="17" spans="1:3" x14ac:dyDescent="0.25">
      <c r="A17" s="467">
        <v>60</v>
      </c>
      <c r="B17" s="403" t="s">
        <v>403</v>
      </c>
      <c r="C17" s="404" t="s">
        <v>406</v>
      </c>
    </row>
    <row r="18" spans="1:3" ht="105" x14ac:dyDescent="0.25">
      <c r="A18" s="467">
        <v>60</v>
      </c>
      <c r="B18" s="403" t="s">
        <v>403</v>
      </c>
      <c r="C18" s="405" t="s">
        <v>426</v>
      </c>
    </row>
    <row r="19" spans="1:3" x14ac:dyDescent="0.25">
      <c r="A19" s="467">
        <v>62</v>
      </c>
      <c r="B19" s="403" t="s">
        <v>403</v>
      </c>
      <c r="C19" s="404" t="s">
        <v>425</v>
      </c>
    </row>
    <row r="20" spans="1:3" ht="255" x14ac:dyDescent="0.25">
      <c r="A20" s="467">
        <v>62</v>
      </c>
      <c r="B20" s="403" t="s">
        <v>403</v>
      </c>
      <c r="C20" s="405" t="s">
        <v>427</v>
      </c>
    </row>
    <row r="21" spans="1:3" ht="30" x14ac:dyDescent="0.25">
      <c r="A21" s="467">
        <v>64</v>
      </c>
      <c r="B21" s="403" t="s">
        <v>80</v>
      </c>
      <c r="C21" s="405" t="s">
        <v>428</v>
      </c>
    </row>
    <row r="22" spans="1:3" ht="30" x14ac:dyDescent="0.25">
      <c r="A22" s="467">
        <v>65</v>
      </c>
      <c r="B22" s="403" t="s">
        <v>81</v>
      </c>
      <c r="C22" s="405" t="s">
        <v>505</v>
      </c>
    </row>
    <row r="23" spans="1:3" ht="60" x14ac:dyDescent="0.25">
      <c r="A23" s="467">
        <v>66</v>
      </c>
      <c r="B23" s="403" t="s">
        <v>82</v>
      </c>
      <c r="C23" s="405" t="s">
        <v>429</v>
      </c>
    </row>
    <row r="24" spans="1:3" ht="60" x14ac:dyDescent="0.25">
      <c r="A24" s="467">
        <v>69</v>
      </c>
      <c r="B24" s="403" t="s">
        <v>84</v>
      </c>
      <c r="C24" s="405" t="s">
        <v>430</v>
      </c>
    </row>
    <row r="25" spans="1:3" ht="240" x14ac:dyDescent="0.25">
      <c r="A25" s="467">
        <v>70</v>
      </c>
      <c r="B25" s="403" t="s">
        <v>85</v>
      </c>
      <c r="C25" s="405" t="s">
        <v>502</v>
      </c>
    </row>
    <row r="26" spans="1:3" ht="45" x14ac:dyDescent="0.25">
      <c r="A26" s="467">
        <v>71</v>
      </c>
      <c r="B26" s="403" t="s">
        <v>86</v>
      </c>
      <c r="C26" s="405" t="s">
        <v>431</v>
      </c>
    </row>
    <row r="27" spans="1:3" ht="135" x14ac:dyDescent="0.25">
      <c r="A27" s="467">
        <v>72</v>
      </c>
      <c r="B27" s="403" t="s">
        <v>87</v>
      </c>
      <c r="C27" s="405" t="s">
        <v>432</v>
      </c>
    </row>
    <row r="28" spans="1:3" ht="120" x14ac:dyDescent="0.25">
      <c r="A28" s="467">
        <v>73</v>
      </c>
      <c r="B28" s="403" t="s">
        <v>88</v>
      </c>
      <c r="C28" s="405" t="s">
        <v>433</v>
      </c>
    </row>
    <row r="29" spans="1:3" ht="315" x14ac:dyDescent="0.25">
      <c r="A29" s="467">
        <v>74</v>
      </c>
      <c r="B29" s="403" t="s">
        <v>89</v>
      </c>
      <c r="C29" s="405" t="s">
        <v>434</v>
      </c>
    </row>
    <row r="30" spans="1:3" ht="120" x14ac:dyDescent="0.25">
      <c r="A30" s="468">
        <v>74</v>
      </c>
      <c r="B30" s="470" t="s">
        <v>501</v>
      </c>
      <c r="C30" s="405" t="s">
        <v>436</v>
      </c>
    </row>
    <row r="31" spans="1:3" ht="165" x14ac:dyDescent="0.25">
      <c r="A31" s="467">
        <v>75</v>
      </c>
      <c r="B31" s="403" t="s">
        <v>90</v>
      </c>
      <c r="C31" s="405" t="s">
        <v>485</v>
      </c>
    </row>
    <row r="32" spans="1:3" x14ac:dyDescent="0.25">
      <c r="A32" s="467">
        <v>76</v>
      </c>
      <c r="B32" s="403" t="s">
        <v>91</v>
      </c>
      <c r="C32" s="405" t="s">
        <v>435</v>
      </c>
    </row>
    <row r="33" spans="1:3" ht="60" x14ac:dyDescent="0.25">
      <c r="A33" s="467">
        <v>77</v>
      </c>
      <c r="B33" s="403" t="s">
        <v>92</v>
      </c>
      <c r="C33" s="405" t="s">
        <v>412</v>
      </c>
    </row>
    <row r="34" spans="1:3" ht="150" x14ac:dyDescent="0.25">
      <c r="A34" s="467">
        <v>78</v>
      </c>
      <c r="B34" s="403" t="s">
        <v>93</v>
      </c>
      <c r="C34" s="405" t="s">
        <v>476</v>
      </c>
    </row>
    <row r="35" spans="1:3" ht="120" x14ac:dyDescent="0.25">
      <c r="A35" s="467">
        <v>79</v>
      </c>
      <c r="B35" s="403" t="s">
        <v>94</v>
      </c>
      <c r="C35" s="406" t="s">
        <v>495</v>
      </c>
    </row>
    <row r="36" spans="1:3" ht="300" x14ac:dyDescent="0.25">
      <c r="A36" s="467">
        <v>80</v>
      </c>
      <c r="B36" s="403" t="s">
        <v>95</v>
      </c>
      <c r="C36" s="405" t="s">
        <v>437</v>
      </c>
    </row>
    <row r="37" spans="1:3" ht="225" x14ac:dyDescent="0.25">
      <c r="A37" s="467">
        <v>81</v>
      </c>
      <c r="B37" s="403" t="s">
        <v>96</v>
      </c>
      <c r="C37" s="405" t="s">
        <v>442</v>
      </c>
    </row>
    <row r="38" spans="1:3" ht="75" x14ac:dyDescent="0.25">
      <c r="A38" s="467">
        <v>82</v>
      </c>
      <c r="B38" s="403" t="s">
        <v>97</v>
      </c>
      <c r="C38" s="405" t="s">
        <v>438</v>
      </c>
    </row>
    <row r="39" spans="1:3" ht="105" x14ac:dyDescent="0.25">
      <c r="A39" s="467">
        <v>83</v>
      </c>
      <c r="B39" s="403" t="s">
        <v>98</v>
      </c>
      <c r="C39" s="405" t="s">
        <v>503</v>
      </c>
    </row>
    <row r="40" spans="1:3" ht="60" x14ac:dyDescent="0.25">
      <c r="A40" s="467">
        <v>84</v>
      </c>
      <c r="B40" s="403" t="s">
        <v>99</v>
      </c>
      <c r="C40" s="405" t="s">
        <v>439</v>
      </c>
    </row>
    <row r="41" spans="1:3" ht="270" x14ac:dyDescent="0.25">
      <c r="A41" s="467">
        <v>85</v>
      </c>
      <c r="B41" s="403" t="s">
        <v>100</v>
      </c>
      <c r="C41" s="405" t="s">
        <v>496</v>
      </c>
    </row>
    <row r="42" spans="1:3" ht="75" x14ac:dyDescent="0.25">
      <c r="A42" s="467">
        <v>86</v>
      </c>
      <c r="B42" s="403" t="s">
        <v>101</v>
      </c>
      <c r="C42" s="405" t="s">
        <v>413</v>
      </c>
    </row>
    <row r="43" spans="1:3" ht="75" x14ac:dyDescent="0.25">
      <c r="A43" s="467">
        <v>87</v>
      </c>
      <c r="B43" s="403" t="s">
        <v>102</v>
      </c>
      <c r="C43" s="405" t="s">
        <v>440</v>
      </c>
    </row>
    <row r="44" spans="1:3" ht="45" x14ac:dyDescent="0.25">
      <c r="A44" s="467">
        <v>88</v>
      </c>
      <c r="B44" s="403" t="s">
        <v>103</v>
      </c>
      <c r="C44" s="405" t="s">
        <v>441</v>
      </c>
    </row>
    <row r="45" spans="1:3" ht="210" x14ac:dyDescent="0.25">
      <c r="A45" s="467">
        <v>89</v>
      </c>
      <c r="B45" s="403" t="s">
        <v>104</v>
      </c>
      <c r="C45" s="405" t="s">
        <v>443</v>
      </c>
    </row>
    <row r="46" spans="1:3" ht="90" x14ac:dyDescent="0.25">
      <c r="A46" s="467">
        <v>90</v>
      </c>
      <c r="B46" s="403" t="s">
        <v>105</v>
      </c>
      <c r="C46" s="405" t="s">
        <v>444</v>
      </c>
    </row>
    <row r="47" spans="1:3" ht="300" x14ac:dyDescent="0.25">
      <c r="A47" s="467">
        <v>91</v>
      </c>
      <c r="B47" s="403" t="s">
        <v>106</v>
      </c>
      <c r="C47" s="405" t="s">
        <v>445</v>
      </c>
    </row>
    <row r="48" spans="1:3" ht="210" x14ac:dyDescent="0.25">
      <c r="A48" s="467">
        <v>82</v>
      </c>
      <c r="B48" s="403" t="s">
        <v>107</v>
      </c>
      <c r="C48" s="405" t="s">
        <v>486</v>
      </c>
    </row>
    <row r="49" spans="1:3" ht="45" x14ac:dyDescent="0.25">
      <c r="A49" s="467">
        <v>93</v>
      </c>
      <c r="B49" s="403" t="s">
        <v>108</v>
      </c>
      <c r="C49" s="405" t="s">
        <v>414</v>
      </c>
    </row>
    <row r="50" spans="1:3" ht="105" x14ac:dyDescent="0.25">
      <c r="A50" s="467">
        <v>94</v>
      </c>
      <c r="B50" s="403" t="s">
        <v>109</v>
      </c>
      <c r="C50" s="405" t="s">
        <v>446</v>
      </c>
    </row>
    <row r="51" spans="1:3" ht="375" x14ac:dyDescent="0.25">
      <c r="A51" s="467">
        <v>95</v>
      </c>
      <c r="B51" s="403" t="s">
        <v>110</v>
      </c>
      <c r="C51" s="405" t="s">
        <v>504</v>
      </c>
    </row>
    <row r="52" spans="1:3" ht="180" x14ac:dyDescent="0.25">
      <c r="A52" s="467">
        <v>96</v>
      </c>
      <c r="B52" s="403" t="s">
        <v>111</v>
      </c>
      <c r="C52" s="405" t="s">
        <v>447</v>
      </c>
    </row>
    <row r="53" spans="1:3" ht="60" x14ac:dyDescent="0.25">
      <c r="A53" s="467">
        <v>97</v>
      </c>
      <c r="B53" s="403" t="s">
        <v>381</v>
      </c>
      <c r="C53" s="405" t="s">
        <v>448</v>
      </c>
    </row>
    <row r="54" spans="1:3" ht="90" x14ac:dyDescent="0.25">
      <c r="A54" s="467">
        <v>100</v>
      </c>
      <c r="B54" s="403" t="s">
        <v>393</v>
      </c>
      <c r="C54" s="405" t="s">
        <v>475</v>
      </c>
    </row>
    <row r="55" spans="1:3" x14ac:dyDescent="0.25">
      <c r="A55" s="467">
        <v>101</v>
      </c>
      <c r="B55" s="403" t="s">
        <v>403</v>
      </c>
      <c r="C55" s="404" t="s">
        <v>415</v>
      </c>
    </row>
    <row r="56" spans="1:3" ht="60" x14ac:dyDescent="0.25">
      <c r="A56" s="467">
        <v>101</v>
      </c>
      <c r="B56" s="403" t="s">
        <v>403</v>
      </c>
      <c r="C56" s="405" t="s">
        <v>449</v>
      </c>
    </row>
    <row r="57" spans="1:3" ht="60" x14ac:dyDescent="0.25">
      <c r="A57" s="467">
        <v>102</v>
      </c>
      <c r="B57" s="403" t="s">
        <v>112</v>
      </c>
      <c r="C57" s="405" t="s">
        <v>450</v>
      </c>
    </row>
    <row r="58" spans="1:3" ht="285" x14ac:dyDescent="0.25">
      <c r="A58" s="467">
        <v>106</v>
      </c>
      <c r="B58" s="403" t="s">
        <v>115</v>
      </c>
      <c r="C58" s="405" t="s">
        <v>451</v>
      </c>
    </row>
    <row r="59" spans="1:3" ht="60" x14ac:dyDescent="0.25">
      <c r="A59" s="467">
        <v>107</v>
      </c>
      <c r="B59" s="403" t="s">
        <v>116</v>
      </c>
      <c r="C59" s="405" t="s">
        <v>453</v>
      </c>
    </row>
    <row r="60" spans="1:3" ht="150" x14ac:dyDescent="0.25">
      <c r="A60" s="467">
        <v>108</v>
      </c>
      <c r="B60" s="403" t="s">
        <v>117</v>
      </c>
      <c r="C60" s="405" t="s">
        <v>452</v>
      </c>
    </row>
    <row r="61" spans="1:3" ht="315" x14ac:dyDescent="0.25">
      <c r="A61" s="467">
        <v>109</v>
      </c>
      <c r="B61" s="403" t="s">
        <v>118</v>
      </c>
      <c r="C61" s="405" t="s">
        <v>454</v>
      </c>
    </row>
    <row r="62" spans="1:3" ht="120" x14ac:dyDescent="0.25">
      <c r="A62" s="467">
        <v>110</v>
      </c>
      <c r="B62" s="403" t="s">
        <v>119</v>
      </c>
      <c r="C62" s="405" t="s">
        <v>455</v>
      </c>
    </row>
    <row r="63" spans="1:3" ht="90" x14ac:dyDescent="0.25">
      <c r="A63" s="467">
        <v>111</v>
      </c>
      <c r="B63" s="403" t="s">
        <v>120</v>
      </c>
      <c r="C63" s="405" t="s">
        <v>456</v>
      </c>
    </row>
    <row r="64" spans="1:3" ht="45" x14ac:dyDescent="0.25">
      <c r="A64" s="468">
        <v>112</v>
      </c>
      <c r="B64" s="403" t="s">
        <v>121</v>
      </c>
      <c r="C64" s="405" t="s">
        <v>497</v>
      </c>
    </row>
    <row r="65" spans="1:3" ht="105" x14ac:dyDescent="0.25">
      <c r="A65" s="467">
        <v>116</v>
      </c>
      <c r="B65" s="403" t="s">
        <v>125</v>
      </c>
      <c r="C65" s="405" t="s">
        <v>487</v>
      </c>
    </row>
    <row r="66" spans="1:3" x14ac:dyDescent="0.25">
      <c r="A66" s="467">
        <v>118</v>
      </c>
      <c r="B66" s="403" t="s">
        <v>403</v>
      </c>
      <c r="C66" s="404" t="s">
        <v>416</v>
      </c>
    </row>
    <row r="67" spans="1:3" ht="45" x14ac:dyDescent="0.25">
      <c r="A67" s="467">
        <v>118</v>
      </c>
      <c r="B67" s="403" t="s">
        <v>403</v>
      </c>
      <c r="C67" s="405" t="s">
        <v>457</v>
      </c>
    </row>
    <row r="68" spans="1:3" ht="75" x14ac:dyDescent="0.25">
      <c r="A68" s="467">
        <v>120</v>
      </c>
      <c r="B68" s="403" t="s">
        <v>127</v>
      </c>
      <c r="C68" s="405" t="s">
        <v>458</v>
      </c>
    </row>
    <row r="69" spans="1:3" ht="105" x14ac:dyDescent="0.25">
      <c r="A69" s="467">
        <v>121</v>
      </c>
      <c r="B69" s="403" t="s">
        <v>128</v>
      </c>
      <c r="C69" s="405" t="s">
        <v>459</v>
      </c>
    </row>
    <row r="70" spans="1:3" x14ac:dyDescent="0.25">
      <c r="A70" s="467">
        <v>123</v>
      </c>
      <c r="B70" s="403" t="s">
        <v>403</v>
      </c>
      <c r="C70" s="404" t="s">
        <v>417</v>
      </c>
    </row>
    <row r="71" spans="1:3" ht="150" x14ac:dyDescent="0.25">
      <c r="A71" s="467">
        <v>123</v>
      </c>
      <c r="B71" s="403" t="s">
        <v>403</v>
      </c>
      <c r="C71" s="405" t="s">
        <v>460</v>
      </c>
    </row>
    <row r="72" spans="1:3" x14ac:dyDescent="0.25">
      <c r="A72" s="467">
        <v>137</v>
      </c>
      <c r="B72" s="403" t="s">
        <v>403</v>
      </c>
      <c r="C72" s="404" t="s">
        <v>418</v>
      </c>
    </row>
    <row r="73" spans="1:3" ht="300" x14ac:dyDescent="0.25">
      <c r="A73" s="467">
        <v>137</v>
      </c>
      <c r="B73" s="403" t="s">
        <v>403</v>
      </c>
      <c r="C73" s="405" t="s">
        <v>461</v>
      </c>
    </row>
    <row r="74" spans="1:3" x14ac:dyDescent="0.25">
      <c r="A74" s="467">
        <v>143</v>
      </c>
      <c r="B74" s="403" t="s">
        <v>403</v>
      </c>
      <c r="C74" s="404" t="s">
        <v>419</v>
      </c>
    </row>
    <row r="75" spans="1:3" ht="120" x14ac:dyDescent="0.25">
      <c r="A75" s="467">
        <v>143</v>
      </c>
      <c r="B75" s="403" t="s">
        <v>403</v>
      </c>
      <c r="C75" s="405" t="s">
        <v>462</v>
      </c>
    </row>
    <row r="76" spans="1:3" x14ac:dyDescent="0.25">
      <c r="A76" s="467">
        <v>150</v>
      </c>
      <c r="B76" s="403" t="s">
        <v>403</v>
      </c>
      <c r="C76" s="404" t="s">
        <v>420</v>
      </c>
    </row>
    <row r="77" spans="1:3" ht="150" x14ac:dyDescent="0.25">
      <c r="A77" s="467">
        <v>150</v>
      </c>
      <c r="B77" s="403" t="s">
        <v>403</v>
      </c>
      <c r="C77" s="405" t="s">
        <v>463</v>
      </c>
    </row>
    <row r="78" spans="1:3" ht="210" x14ac:dyDescent="0.25">
      <c r="A78" s="467">
        <v>148</v>
      </c>
      <c r="B78" s="403" t="s">
        <v>140</v>
      </c>
      <c r="C78" s="405" t="s">
        <v>421</v>
      </c>
    </row>
    <row r="79" spans="1:3" x14ac:dyDescent="0.25">
      <c r="A79" s="467">
        <v>162</v>
      </c>
      <c r="B79" s="403" t="s">
        <v>403</v>
      </c>
      <c r="C79" s="404" t="s">
        <v>422</v>
      </c>
    </row>
    <row r="80" spans="1:3" ht="390" x14ac:dyDescent="0.25">
      <c r="A80" s="467">
        <v>162</v>
      </c>
      <c r="B80" s="403" t="s">
        <v>403</v>
      </c>
      <c r="C80" s="405" t="s">
        <v>500</v>
      </c>
    </row>
    <row r="81" spans="1:3" ht="60" x14ac:dyDescent="0.25">
      <c r="A81" s="467">
        <v>164</v>
      </c>
      <c r="B81" s="403" t="s">
        <v>152</v>
      </c>
      <c r="C81" s="406" t="s">
        <v>498</v>
      </c>
    </row>
    <row r="82" spans="1:3" ht="79.5" customHeight="1" x14ac:dyDescent="0.25">
      <c r="A82" s="467">
        <v>165</v>
      </c>
      <c r="B82" s="403" t="s">
        <v>153</v>
      </c>
      <c r="C82" s="405" t="s">
        <v>499</v>
      </c>
    </row>
    <row r="83" spans="1:3" ht="30.75" thickBot="1" x14ac:dyDescent="0.3">
      <c r="A83" s="469">
        <v>166</v>
      </c>
      <c r="B83" s="407" t="s">
        <v>154</v>
      </c>
      <c r="C83" s="408" t="s">
        <v>482</v>
      </c>
    </row>
  </sheetData>
  <sheetProtection password="C512" sheet="1" objects="1" scenarios="1"/>
  <pageMargins left="0.25" right="0.25" top="0.75" bottom="0.75" header="0.3" footer="0.3"/>
  <pageSetup paperSize="9" scale="87" orientation="landscape" r:id="rId1"/>
  <headerFooter>
    <oddHeader>&amp;C&amp;"-,Bold"&amp;14Guidance Notes for WHSMP Review Form</oddHeader>
    <oddFooter>&amp;CPage &amp;P of &amp;N</oddFooter>
  </headerFooter>
  <rowBreaks count="6" manualBreakCount="6">
    <brk id="7" max="16383" man="1"/>
    <brk id="12" max="16383" man="1"/>
    <brk id="16" max="16383" man="1"/>
    <brk id="71" max="16383" man="1"/>
    <brk id="75" max="16383" man="1"/>
    <brk id="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showGridLines="0" zoomScale="90" zoomScaleNormal="90" workbookViewId="0">
      <selection activeCell="I1" sqref="I1"/>
    </sheetView>
  </sheetViews>
  <sheetFormatPr defaultRowHeight="15" x14ac:dyDescent="0.25"/>
  <cols>
    <col min="1" max="1" width="3.28515625" style="3" bestFit="1" customWidth="1"/>
    <col min="2" max="2" width="9.140625" style="1" bestFit="1" customWidth="1"/>
    <col min="3" max="3" width="32.85546875" style="4" bestFit="1" customWidth="1"/>
    <col min="4" max="6" width="5.85546875" style="3" customWidth="1"/>
    <col min="7" max="8" width="5.85546875" style="4" customWidth="1"/>
    <col min="9" max="9" width="6.28515625" style="4" bestFit="1" customWidth="1"/>
    <col min="10" max="14" width="1.7109375" style="4" customWidth="1"/>
    <col min="15" max="15" width="5.85546875" style="4" customWidth="1"/>
    <col min="16" max="20" width="5.85546875" style="3" customWidth="1"/>
    <col min="21" max="21" width="10" style="3" bestFit="1" customWidth="1"/>
    <col min="22" max="22" width="7.140625" style="3" customWidth="1"/>
    <col min="23" max="28" width="1.7109375" style="3" customWidth="1"/>
    <col min="29" max="31" width="5.85546875" style="3" customWidth="1"/>
    <col min="32" max="33" width="6.7109375" style="3" customWidth="1"/>
    <col min="34" max="34" width="6.7109375" style="12" customWidth="1"/>
    <col min="35" max="35" width="10" style="13" bestFit="1" customWidth="1"/>
    <col min="36" max="36" width="6.7109375" style="13" customWidth="1"/>
    <col min="37" max="42" width="1.7109375" style="3" customWidth="1"/>
    <col min="43" max="44" width="5.85546875" style="3" customWidth="1"/>
    <col min="45" max="45" width="11.28515625" style="3" bestFit="1" customWidth="1"/>
    <col min="46" max="46" width="16.5703125" style="3" bestFit="1" customWidth="1"/>
    <col min="47" max="47" width="9.28515625" style="3" customWidth="1"/>
    <col min="48" max="48" width="4.85546875" style="3" customWidth="1"/>
    <col min="49" max="49" width="5.42578125" style="3" customWidth="1"/>
    <col min="50" max="50" width="9.7109375" style="3" customWidth="1"/>
    <col min="51" max="51" width="11.28515625" style="3" bestFit="1" customWidth="1"/>
    <col min="52" max="52" width="16.5703125" style="3" bestFit="1" customWidth="1"/>
    <col min="53" max="55" width="1.7109375" style="4" customWidth="1"/>
    <col min="56" max="56" width="8" style="4" customWidth="1"/>
    <col min="57" max="57" width="17.7109375" style="4" bestFit="1" customWidth="1"/>
    <col min="58" max="58" width="16.5703125" style="4" bestFit="1" customWidth="1"/>
    <col min="59" max="59" width="26.7109375" style="4" customWidth="1"/>
    <col min="60" max="60" width="9.140625" style="4"/>
    <col min="64" max="16384" width="9.140625" style="4"/>
  </cols>
  <sheetData>
    <row r="1" spans="2:50" x14ac:dyDescent="0.25">
      <c r="AR1" s="242"/>
      <c r="AX1" s="242"/>
    </row>
    <row r="2" spans="2:50" x14ac:dyDescent="0.25">
      <c r="B2" s="574" t="s">
        <v>353</v>
      </c>
      <c r="C2" s="575"/>
      <c r="D2" s="82">
        <v>8</v>
      </c>
      <c r="AR2" s="242"/>
      <c r="AX2" s="242"/>
    </row>
    <row r="3" spans="2:50" x14ac:dyDescent="0.25">
      <c r="Q3" s="64"/>
      <c r="R3" s="64"/>
      <c r="S3" s="64"/>
      <c r="T3" s="64"/>
      <c r="U3" s="64"/>
      <c r="V3" s="64"/>
      <c r="W3" s="64"/>
      <c r="X3" s="64"/>
      <c r="Y3" s="64"/>
      <c r="Z3" s="64"/>
      <c r="AA3" s="64"/>
      <c r="AB3" s="64"/>
      <c r="AC3" s="64"/>
      <c r="AD3" s="64"/>
      <c r="AE3" s="64"/>
      <c r="AF3" s="64"/>
      <c r="AG3" s="64"/>
      <c r="AI3" s="12"/>
      <c r="AJ3" s="12"/>
      <c r="AK3" s="64"/>
      <c r="AL3" s="64"/>
      <c r="AM3" s="64"/>
      <c r="AN3" s="64"/>
      <c r="AO3" s="64"/>
      <c r="AP3" s="64"/>
      <c r="AQ3" s="64"/>
      <c r="AR3" s="242"/>
      <c r="AX3" s="242"/>
    </row>
    <row r="4" spans="2:50" x14ac:dyDescent="0.25">
      <c r="B4" s="36" t="s">
        <v>8</v>
      </c>
      <c r="C4" s="37" t="s">
        <v>24</v>
      </c>
      <c r="D4" s="38">
        <f>COUNTIF('WHSMP Review Form'!D42:D59,"y")</f>
        <v>0</v>
      </c>
      <c r="E4" s="65"/>
      <c r="F4" s="65"/>
      <c r="G4" s="72"/>
      <c r="H4" s="72"/>
      <c r="I4" s="72"/>
      <c r="J4" s="72"/>
      <c r="K4" s="72"/>
      <c r="L4" s="72"/>
      <c r="M4" s="72"/>
      <c r="N4" s="72"/>
      <c r="O4" s="72"/>
      <c r="P4" s="65"/>
      <c r="Q4" s="65"/>
      <c r="R4" s="65"/>
      <c r="S4" s="65"/>
      <c r="T4" s="65"/>
      <c r="U4" s="65"/>
      <c r="V4" s="65"/>
      <c r="W4" s="65"/>
      <c r="X4" s="65"/>
      <c r="Y4" s="65"/>
      <c r="Z4" s="65"/>
      <c r="AA4" s="65"/>
      <c r="AB4" s="65"/>
      <c r="AC4" s="65"/>
      <c r="AD4" s="65"/>
      <c r="AE4" s="65"/>
      <c r="AF4" s="65"/>
      <c r="AK4" s="65"/>
      <c r="AL4" s="65"/>
      <c r="AM4" s="65"/>
      <c r="AN4" s="65"/>
      <c r="AO4" s="65"/>
      <c r="AP4" s="65"/>
      <c r="AQ4" s="65"/>
      <c r="AR4" s="242"/>
      <c r="AX4" s="242"/>
    </row>
    <row r="5" spans="2:50" x14ac:dyDescent="0.25">
      <c r="S5" s="41"/>
      <c r="AR5" s="242"/>
      <c r="AX5" s="242"/>
    </row>
    <row r="6" spans="2:50" x14ac:dyDescent="0.25">
      <c r="G6" s="3"/>
      <c r="H6" s="3"/>
      <c r="I6" s="3"/>
      <c r="J6" s="3"/>
      <c r="K6" s="3"/>
      <c r="L6" s="3"/>
      <c r="M6" s="3"/>
      <c r="N6" s="3"/>
      <c r="O6" s="3"/>
      <c r="S6" s="41"/>
      <c r="AC6" s="25"/>
      <c r="AQ6" s="25"/>
      <c r="AR6" s="242"/>
      <c r="AX6" s="242"/>
    </row>
    <row r="7" spans="2:50" s="45" customFormat="1" ht="15" customHeight="1" x14ac:dyDescent="0.25">
      <c r="B7" s="70"/>
      <c r="C7" s="70"/>
      <c r="D7" s="578" t="s">
        <v>241</v>
      </c>
      <c r="E7" s="579"/>
      <c r="F7" s="579"/>
      <c r="G7" s="579"/>
      <c r="H7" s="579"/>
      <c r="I7" s="580"/>
      <c r="J7" s="173"/>
      <c r="K7" s="170"/>
      <c r="L7" s="170"/>
      <c r="M7" s="170"/>
      <c r="N7" s="170"/>
      <c r="O7" s="80"/>
      <c r="P7" s="581" t="s">
        <v>242</v>
      </c>
      <c r="Q7" s="582"/>
      <c r="R7" s="582"/>
      <c r="S7" s="582"/>
      <c r="T7" s="582"/>
      <c r="U7" s="582"/>
      <c r="V7" s="583"/>
      <c r="W7" s="150"/>
      <c r="X7" s="150"/>
      <c r="Y7" s="150"/>
      <c r="Z7" s="150"/>
      <c r="AA7" s="150"/>
      <c r="AB7" s="150"/>
      <c r="AC7" s="69"/>
      <c r="AD7" s="576" t="s">
        <v>244</v>
      </c>
      <c r="AE7" s="576"/>
      <c r="AF7" s="576"/>
      <c r="AG7" s="576"/>
      <c r="AH7" s="576"/>
      <c r="AI7" s="576"/>
      <c r="AJ7" s="576"/>
      <c r="AK7" s="150"/>
      <c r="AL7" s="150"/>
      <c r="AM7" s="150"/>
      <c r="AN7" s="150"/>
      <c r="AO7" s="150"/>
      <c r="AP7" s="150"/>
      <c r="AQ7" s="150"/>
      <c r="AR7" s="243"/>
      <c r="AX7" s="243"/>
    </row>
    <row r="8" spans="2:50" ht="20.25" customHeight="1" x14ac:dyDescent="0.25">
      <c r="D8" s="68" t="s">
        <v>234</v>
      </c>
      <c r="E8" s="68" t="s">
        <v>235</v>
      </c>
      <c r="F8" s="68" t="s">
        <v>236</v>
      </c>
      <c r="G8" s="68" t="s">
        <v>230</v>
      </c>
      <c r="H8" s="102" t="s">
        <v>231</v>
      </c>
      <c r="I8" s="68" t="s">
        <v>177</v>
      </c>
      <c r="J8" s="150"/>
      <c r="K8" s="150"/>
      <c r="L8" s="150"/>
      <c r="M8" s="150"/>
      <c r="N8" s="150"/>
      <c r="O8" s="69"/>
      <c r="P8" s="118" t="s">
        <v>18</v>
      </c>
      <c r="Q8" s="118" t="s">
        <v>168</v>
      </c>
      <c r="R8" s="118" t="s">
        <v>169</v>
      </c>
      <c r="S8" s="118" t="s">
        <v>176</v>
      </c>
      <c r="T8" s="118" t="s">
        <v>230</v>
      </c>
      <c r="U8" s="102" t="s">
        <v>231</v>
      </c>
      <c r="V8" s="68" t="s">
        <v>177</v>
      </c>
      <c r="W8" s="150" t="s">
        <v>234</v>
      </c>
      <c r="X8" s="150" t="s">
        <v>235</v>
      </c>
      <c r="Y8" s="150" t="s">
        <v>236</v>
      </c>
      <c r="Z8" s="150" t="s">
        <v>237</v>
      </c>
      <c r="AA8" s="150"/>
      <c r="AB8" s="150"/>
      <c r="AC8" s="69"/>
      <c r="AD8" s="46" t="s">
        <v>18</v>
      </c>
      <c r="AE8" s="46" t="s">
        <v>168</v>
      </c>
      <c r="AF8" s="46" t="s">
        <v>174</v>
      </c>
      <c r="AG8" s="46" t="s">
        <v>176</v>
      </c>
      <c r="AH8" s="46" t="s">
        <v>230</v>
      </c>
      <c r="AI8" s="102" t="s">
        <v>231</v>
      </c>
      <c r="AJ8" s="46" t="s">
        <v>177</v>
      </c>
      <c r="AK8" s="150" t="s">
        <v>234</v>
      </c>
      <c r="AL8" s="150" t="s">
        <v>235</v>
      </c>
      <c r="AM8" s="150" t="s">
        <v>236</v>
      </c>
      <c r="AN8" s="150" t="s">
        <v>237</v>
      </c>
      <c r="AO8" s="150"/>
      <c r="AP8" s="150"/>
      <c r="AQ8" s="150"/>
      <c r="AR8" s="242"/>
      <c r="AX8" s="242"/>
    </row>
    <row r="9" spans="2:50" x14ac:dyDescent="0.25">
      <c r="B9" s="18" t="s">
        <v>7</v>
      </c>
      <c r="C9" s="26" t="s">
        <v>26</v>
      </c>
      <c r="D9" s="238">
        <v>4</v>
      </c>
      <c r="E9" s="79">
        <v>1</v>
      </c>
      <c r="F9" s="79">
        <v>2</v>
      </c>
      <c r="G9" s="74">
        <f>SUM(C9:F9)</f>
        <v>7</v>
      </c>
      <c r="H9" s="95">
        <f>'WHSMP Review Form'!A28</f>
        <v>7</v>
      </c>
      <c r="I9" s="79">
        <f>H9-G9</f>
        <v>0</v>
      </c>
      <c r="J9" s="171"/>
      <c r="K9" s="171"/>
      <c r="L9" s="171"/>
      <c r="M9" s="171"/>
      <c r="N9" s="171"/>
      <c r="O9" s="18" t="s">
        <v>7</v>
      </c>
      <c r="P9" s="79">
        <f>COUNTIF('WHSMP Review Form'!$D22:$D28,"Y")</f>
        <v>0</v>
      </c>
      <c r="Q9" s="44">
        <f>COUNTIF('WHSMP Review Form'!$D22:$D28,"N")</f>
        <v>0</v>
      </c>
      <c r="R9" s="112">
        <f>COUNTIF('WHSMP Review Form'!$D22:$D28,"NA")</f>
        <v>0</v>
      </c>
      <c r="S9" s="44">
        <f>COUNTBLANK('WHSMP Review Form'!$D22:$D28)+COUNTIF('WHSMP Review Form'!D22:D28,"select")</f>
        <v>7</v>
      </c>
      <c r="T9" s="74">
        <f>SUM(P9:S9)</f>
        <v>7</v>
      </c>
      <c r="U9" s="95">
        <f t="shared" ref="U9:U18" si="0">H9</f>
        <v>7</v>
      </c>
      <c r="V9" s="79">
        <f>U9-T9</f>
        <v>0</v>
      </c>
      <c r="W9" s="168"/>
      <c r="X9" s="168"/>
      <c r="Y9" s="168"/>
      <c r="Z9" s="168"/>
      <c r="AA9" s="168"/>
      <c r="AB9" s="168"/>
      <c r="AC9" s="18" t="s">
        <v>7</v>
      </c>
      <c r="AD9" s="79">
        <f>COUNTIF('WHSMP Review Form'!$H22:$H28,"Y")</f>
        <v>0</v>
      </c>
      <c r="AE9" s="79">
        <f>COUNTIF('WHSMP Review Form'!$H22:$H28,"N")</f>
        <v>0</v>
      </c>
      <c r="AF9" s="79">
        <f>COUNTIF('WHSMP Review Form'!$H22:$H28,"Partial")</f>
        <v>0</v>
      </c>
      <c r="AG9" s="79">
        <f>COUNTBLANK('WHSMP Review Form'!$H22:$H28)+COUNTIF('WHSMP Review Form'!H22:H28,"select")</f>
        <v>7</v>
      </c>
      <c r="AH9" s="74">
        <f>SUM(AD9:AG9)</f>
        <v>7</v>
      </c>
      <c r="AI9" s="95">
        <f>H9</f>
        <v>7</v>
      </c>
      <c r="AJ9" s="79">
        <f>AI9-AH9</f>
        <v>0</v>
      </c>
      <c r="AK9" s="168"/>
      <c r="AL9" s="168"/>
      <c r="AM9" s="168"/>
      <c r="AN9" s="168"/>
      <c r="AO9" s="168"/>
      <c r="AP9" s="168"/>
      <c r="AQ9" s="168"/>
      <c r="AR9" s="242"/>
      <c r="AX9" s="242"/>
    </row>
    <row r="10" spans="2:50" x14ac:dyDescent="0.25">
      <c r="B10" s="36" t="s">
        <v>8</v>
      </c>
      <c r="C10" s="37" t="s">
        <v>24</v>
      </c>
      <c r="D10" s="239">
        <v>18</v>
      </c>
      <c r="E10" s="73">
        <v>0</v>
      </c>
      <c r="F10" s="73">
        <v>0</v>
      </c>
      <c r="G10" s="73">
        <f t="shared" ref="G10:G18" si="1">SUM(C10:F10)</f>
        <v>18</v>
      </c>
      <c r="H10" s="73">
        <f>'WHSMP Review Form'!A59</f>
        <v>18</v>
      </c>
      <c r="I10" s="79">
        <f t="shared" ref="I10:I19" si="2">H10-G10</f>
        <v>0</v>
      </c>
      <c r="J10" s="171"/>
      <c r="K10" s="171"/>
      <c r="L10" s="171"/>
      <c r="M10" s="171"/>
      <c r="N10" s="171"/>
      <c r="O10" s="36" t="s">
        <v>8</v>
      </c>
      <c r="P10" s="79">
        <f>COUNTIF('WHSMP Review Form'!$D42:$D59,"Y")</f>
        <v>0</v>
      </c>
      <c r="Q10" s="113">
        <f>COUNTIF('WHSMP Review Form'!$D42:$D59,"n")</f>
        <v>0</v>
      </c>
      <c r="R10" s="79">
        <f>COUNTIF('WHSMP Review Form'!$D42:$D59,"NA")</f>
        <v>0</v>
      </c>
      <c r="S10" s="44">
        <f>COUNTBLANK('WHSMP Review Form'!$D42:$D59)+COUNTIF('WHSMP Review Form'!D42:D59,"select")</f>
        <v>18</v>
      </c>
      <c r="T10" s="74">
        <f t="shared" ref="T10:T18" si="3">SUM(P10:S10)</f>
        <v>18</v>
      </c>
      <c r="U10" s="95">
        <f t="shared" si="0"/>
        <v>18</v>
      </c>
      <c r="V10" s="79">
        <f t="shared" ref="V10:V19" si="4">U10-T10</f>
        <v>0</v>
      </c>
      <c r="W10" s="168"/>
      <c r="X10" s="168"/>
      <c r="Y10" s="168"/>
      <c r="Z10" s="168"/>
      <c r="AA10" s="168"/>
      <c r="AB10" s="168"/>
      <c r="AC10" s="36" t="s">
        <v>8</v>
      </c>
      <c r="AD10" s="79">
        <f>COUNTIF('WHSMP Review Form'!$H42:$H59,"Y")</f>
        <v>0</v>
      </c>
      <c r="AE10" s="79">
        <f>COUNTIF('WHSMP Review Form'!$H42:$H59,"N")</f>
        <v>0</v>
      </c>
      <c r="AF10" s="79">
        <f>COUNTIF('WHSMP Review Form'!$H42:$H59,"Partial")</f>
        <v>0</v>
      </c>
      <c r="AG10" s="79">
        <f>COUNTBLANK('WHSMP Review Form'!$H42:$H59)+COUNTIF('WHSMP Review Form'!H42:H59,"select")</f>
        <v>18</v>
      </c>
      <c r="AH10" s="74">
        <f t="shared" ref="AH10:AH18" si="5">SUM(AD10:AG10)</f>
        <v>18</v>
      </c>
      <c r="AI10" s="95">
        <f t="shared" ref="AI10:AI18" si="6">H10</f>
        <v>18</v>
      </c>
      <c r="AJ10" s="79">
        <f t="shared" ref="AJ10:AJ19" si="7">AI10-AH10</f>
        <v>0</v>
      </c>
      <c r="AK10" s="168"/>
      <c r="AL10" s="168"/>
      <c r="AM10" s="168"/>
      <c r="AN10" s="168"/>
      <c r="AO10" s="168"/>
      <c r="AP10" s="168"/>
      <c r="AQ10" s="168"/>
      <c r="AR10" s="242"/>
      <c r="AX10" s="242"/>
    </row>
    <row r="11" spans="2:50" x14ac:dyDescent="0.25">
      <c r="B11" s="18" t="s">
        <v>9</v>
      </c>
      <c r="C11" s="26" t="s">
        <v>178</v>
      </c>
      <c r="D11" s="238">
        <v>33</v>
      </c>
      <c r="E11" s="79">
        <v>4</v>
      </c>
      <c r="F11" s="79">
        <v>0</v>
      </c>
      <c r="G11" s="74">
        <f t="shared" si="1"/>
        <v>37</v>
      </c>
      <c r="H11" s="95">
        <f>'WHSMP Review Form'!A100</f>
        <v>37</v>
      </c>
      <c r="I11" s="79">
        <f t="shared" si="2"/>
        <v>0</v>
      </c>
      <c r="J11" s="171"/>
      <c r="K11" s="171"/>
      <c r="L11" s="171"/>
      <c r="M11" s="171"/>
      <c r="N11" s="171"/>
      <c r="O11" s="18" t="s">
        <v>9</v>
      </c>
      <c r="P11" s="79">
        <f>COUNTIF('WHSMP Review Form'!$D63:$D67,"Y")+COUNTIF('WHSMP Review Form'!$D69:$D100,"Y")</f>
        <v>0</v>
      </c>
      <c r="Q11" s="79">
        <f>COUNTIF('WHSMP Review Form'!$D63:$D67,"N")+COUNTIF('WHSMP Review Form'!$D69:$D100,"N")</f>
        <v>0</v>
      </c>
      <c r="R11" s="79">
        <f>COUNTIF('WHSMP Review Form'!$D63:$D67,"NA")+COUNTIF('WHSMP Review Form'!$D69:$D100,"NA")</f>
        <v>0</v>
      </c>
      <c r="S11" s="44">
        <f>COUNTBLANK('WHSMP Review Form'!$D63:$D67)+COUNTIF('WHSMP Review Form'!D63:D67,"select")+COUNTBLANK('WHSMP Review Form'!$D69:$D100)+COUNTIF('WHSMP Review Form'!D69:D100,"select")</f>
        <v>37</v>
      </c>
      <c r="T11" s="74">
        <f t="shared" si="3"/>
        <v>37</v>
      </c>
      <c r="U11" s="95">
        <f t="shared" si="0"/>
        <v>37</v>
      </c>
      <c r="V11" s="79">
        <f t="shared" si="4"/>
        <v>0</v>
      </c>
      <c r="W11" s="168"/>
      <c r="X11" s="168"/>
      <c r="Y11" s="168"/>
      <c r="Z11" s="168"/>
      <c r="AA11" s="168"/>
      <c r="AB11" s="168"/>
      <c r="AC11" s="18" t="s">
        <v>9</v>
      </c>
      <c r="AD11" s="79">
        <f>COUNTIF('WHSMP Review Form'!$H63:$H67,"Y")+COUNTIF('WHSMP Review Form'!$H69:$H100,"Y")</f>
        <v>0</v>
      </c>
      <c r="AE11" s="79">
        <f>COUNTIF('WHSMP Review Form'!$H63:$H67,"N")+COUNTIF('WHSMP Review Form'!$H69:$H100,"N")</f>
        <v>0</v>
      </c>
      <c r="AF11" s="79">
        <f>COUNTIF('WHSMP Review Form'!$H63:$H67,"Partial")+COUNTIF('WHSMP Review Form'!$H69:$H100,"Partial")</f>
        <v>0</v>
      </c>
      <c r="AG11" s="79">
        <f>COUNTBLANK('WHSMP Review Form'!$H63:$H67)+COUNTIF('WHSMP Review Form'!H63:H67,"select")+COUNTBLANK('WHSMP Review Form'!$H69:$H100)+COUNTIF('WHSMP Review Form'!H69:H100,"select")</f>
        <v>37</v>
      </c>
      <c r="AH11" s="74">
        <f t="shared" si="5"/>
        <v>37</v>
      </c>
      <c r="AI11" s="95">
        <f t="shared" si="6"/>
        <v>37</v>
      </c>
      <c r="AJ11" s="79">
        <f t="shared" si="7"/>
        <v>0</v>
      </c>
      <c r="AK11" s="168"/>
      <c r="AL11" s="168"/>
      <c r="AM11" s="168"/>
      <c r="AN11" s="168"/>
      <c r="AO11" s="168"/>
      <c r="AP11" s="168"/>
      <c r="AQ11" s="168"/>
      <c r="AR11" s="242"/>
      <c r="AX11" s="242"/>
    </row>
    <row r="12" spans="2:50" x14ac:dyDescent="0.25">
      <c r="B12" s="18" t="s">
        <v>10</v>
      </c>
      <c r="C12" s="26" t="s">
        <v>27</v>
      </c>
      <c r="D12" s="238">
        <v>6</v>
      </c>
      <c r="E12" s="79">
        <v>9</v>
      </c>
      <c r="F12" s="79">
        <v>0</v>
      </c>
      <c r="G12" s="74">
        <f t="shared" si="1"/>
        <v>15</v>
      </c>
      <c r="H12" s="95">
        <f>'WHSMP Review Form'!A117</f>
        <v>15</v>
      </c>
      <c r="I12" s="79">
        <f t="shared" si="2"/>
        <v>0</v>
      </c>
      <c r="J12" s="171"/>
      <c r="K12" s="171"/>
      <c r="L12" s="171"/>
      <c r="M12" s="171"/>
      <c r="N12" s="171"/>
      <c r="O12" s="18" t="s">
        <v>10</v>
      </c>
      <c r="P12" s="79">
        <f>COUNTIF('WHSMP Review Form'!$D102:$D104,"Y")+COUNTIF('WHSMP Review Form'!$D106:$D117,"Y")</f>
        <v>0</v>
      </c>
      <c r="Q12" s="79">
        <f>COUNTIF('WHSMP Review Form'!$D102:$D104,"N")+COUNTIF('WHSMP Review Form'!$D106:$D117,"N")</f>
        <v>0</v>
      </c>
      <c r="R12" s="79">
        <f>COUNTIF('WHSMP Review Form'!$D102:$D104,"NA")+COUNTIF('WHSMP Review Form'!$D106:$D117,"NA")</f>
        <v>0</v>
      </c>
      <c r="S12" s="44">
        <f>COUNTBLANK('WHSMP Review Form'!$D102:$D104)+COUNTIF('WHSMP Review Form'!D102:D104,"select")+COUNTBLANK('WHSMP Review Form'!$D106:$D117)+COUNTIF('WHSMP Review Form'!D106:D117,"select")</f>
        <v>15</v>
      </c>
      <c r="T12" s="74">
        <f t="shared" si="3"/>
        <v>15</v>
      </c>
      <c r="U12" s="95">
        <f t="shared" si="0"/>
        <v>15</v>
      </c>
      <c r="V12" s="79">
        <f t="shared" si="4"/>
        <v>0</v>
      </c>
      <c r="W12" s="168"/>
      <c r="X12" s="168"/>
      <c r="Y12" s="168"/>
      <c r="Z12" s="168"/>
      <c r="AA12" s="168"/>
      <c r="AB12" s="168"/>
      <c r="AC12" s="18" t="s">
        <v>10</v>
      </c>
      <c r="AD12" s="79">
        <f>COUNTIF('WHSMP Review Form'!$H102:$H104,"Y")+COUNTIF('WHSMP Review Form'!$H106:$H117,"Y")</f>
        <v>0</v>
      </c>
      <c r="AE12" s="79">
        <f>COUNTIF('WHSMP Review Form'!$H102:$H104,"N")+COUNTIF('WHSMP Review Form'!$H106:$H117,"N")</f>
        <v>0</v>
      </c>
      <c r="AF12" s="79">
        <f>COUNTIF('WHSMP Review Form'!$H102:$H104,"Partial")+COUNTIF('WHSMP Review Form'!$H106:$H117,"Partial")</f>
        <v>0</v>
      </c>
      <c r="AG12" s="79">
        <f>COUNTBLANK('WHSMP Review Form'!$H102:$H104)+COUNTIF('WHSMP Review Form'!H102:H104,"select")+COUNTBLANK('WHSMP Review Form'!$H106:$H117)+COUNTIF('WHSMP Review Form'!H106:H117,"select")</f>
        <v>15</v>
      </c>
      <c r="AH12" s="74">
        <f t="shared" si="5"/>
        <v>15</v>
      </c>
      <c r="AI12" s="95">
        <f t="shared" si="6"/>
        <v>15</v>
      </c>
      <c r="AJ12" s="79">
        <f t="shared" si="7"/>
        <v>0</v>
      </c>
      <c r="AK12" s="168"/>
      <c r="AL12" s="168"/>
      <c r="AM12" s="168"/>
      <c r="AN12" s="168"/>
      <c r="AO12" s="168"/>
      <c r="AP12" s="168"/>
      <c r="AQ12" s="168"/>
      <c r="AR12" s="242"/>
      <c r="AX12" s="242"/>
    </row>
    <row r="13" spans="2:50" x14ac:dyDescent="0.25">
      <c r="B13" s="18" t="s">
        <v>11</v>
      </c>
      <c r="C13" s="27" t="s">
        <v>167</v>
      </c>
      <c r="D13" s="238">
        <v>2</v>
      </c>
      <c r="E13" s="79">
        <v>1</v>
      </c>
      <c r="F13" s="79">
        <v>0</v>
      </c>
      <c r="G13" s="74">
        <f t="shared" si="1"/>
        <v>3</v>
      </c>
      <c r="H13" s="95">
        <f>'WHSMP Review Form'!A122</f>
        <v>3</v>
      </c>
      <c r="I13" s="79">
        <f t="shared" si="2"/>
        <v>0</v>
      </c>
      <c r="J13" s="171"/>
      <c r="K13" s="171"/>
      <c r="L13" s="171"/>
      <c r="M13" s="171"/>
      <c r="N13" s="171"/>
      <c r="O13" s="18" t="s">
        <v>11</v>
      </c>
      <c r="P13" s="79">
        <f>COUNTIF('WHSMP Review Form'!$D120:$D122,"Y")</f>
        <v>0</v>
      </c>
      <c r="Q13" s="79">
        <f>COUNTIF('WHSMP Review Form'!$D120:$D122,"N")</f>
        <v>0</v>
      </c>
      <c r="R13" s="79">
        <f>COUNTIF('WHSMP Review Form'!$D120:$D122,"NA")</f>
        <v>0</v>
      </c>
      <c r="S13" s="44">
        <f>COUNTBLANK('WHSMP Review Form'!$D120:$D122)+COUNTIF('WHSMP Review Form'!D120:D122,"select")</f>
        <v>3</v>
      </c>
      <c r="T13" s="74">
        <f t="shared" si="3"/>
        <v>3</v>
      </c>
      <c r="U13" s="95">
        <f t="shared" si="0"/>
        <v>3</v>
      </c>
      <c r="V13" s="79">
        <f t="shared" si="4"/>
        <v>0</v>
      </c>
      <c r="W13" s="168"/>
      <c r="X13" s="168"/>
      <c r="Y13" s="168"/>
      <c r="Z13" s="168"/>
      <c r="AA13" s="168"/>
      <c r="AB13" s="168"/>
      <c r="AC13" s="18" t="s">
        <v>11</v>
      </c>
      <c r="AD13" s="79">
        <f>COUNTIF('WHSMP Review Form'!$H120:$H122,"Y")</f>
        <v>0</v>
      </c>
      <c r="AE13" s="79">
        <f>COUNTIF('WHSMP Review Form'!$H120:$H122,"N")</f>
        <v>0</v>
      </c>
      <c r="AF13" s="79">
        <f>COUNTIF('WHSMP Review Form'!$H120:$H122,"Partial")</f>
        <v>0</v>
      </c>
      <c r="AG13" s="79">
        <f>COUNTBLANK('WHSMP Review Form'!$H120:$H122)+COUNTIF('WHSMP Review Form'!H120:H122,"select")</f>
        <v>3</v>
      </c>
      <c r="AH13" s="74">
        <f t="shared" si="5"/>
        <v>3</v>
      </c>
      <c r="AI13" s="95">
        <f t="shared" si="6"/>
        <v>3</v>
      </c>
      <c r="AJ13" s="79">
        <f t="shared" si="7"/>
        <v>0</v>
      </c>
      <c r="AK13" s="168"/>
      <c r="AL13" s="168"/>
      <c r="AM13" s="168"/>
      <c r="AN13" s="168"/>
      <c r="AO13" s="168"/>
      <c r="AP13" s="168"/>
      <c r="AQ13" s="168"/>
      <c r="AR13" s="242"/>
      <c r="AX13" s="242"/>
    </row>
    <row r="14" spans="2:50" x14ac:dyDescent="0.25">
      <c r="B14" s="18" t="s">
        <v>12</v>
      </c>
      <c r="C14" s="26" t="s">
        <v>28</v>
      </c>
      <c r="D14" s="240">
        <v>0</v>
      </c>
      <c r="E14" s="79">
        <v>8</v>
      </c>
      <c r="F14" s="79">
        <v>4</v>
      </c>
      <c r="G14" s="74">
        <f t="shared" si="1"/>
        <v>12</v>
      </c>
      <c r="H14" s="95">
        <f>'WHSMP Review Form'!A136</f>
        <v>12</v>
      </c>
      <c r="I14" s="79">
        <f t="shared" si="2"/>
        <v>0</v>
      </c>
      <c r="J14" s="171"/>
      <c r="K14" s="171"/>
      <c r="L14" s="171"/>
      <c r="M14" s="171"/>
      <c r="N14" s="171"/>
      <c r="O14" s="18" t="s">
        <v>12</v>
      </c>
      <c r="P14" s="79">
        <f>COUNTIF('WHSMP Review Form'!$D124,"Y")+COUNTIF('WHSMP Review Form'!$D126:$D136,"Y")</f>
        <v>0</v>
      </c>
      <c r="Q14" s="79">
        <f>COUNTIF('WHSMP Review Form'!$D124,"N")+COUNTIF('WHSMP Review Form'!$D126:$D136,"N")</f>
        <v>0</v>
      </c>
      <c r="R14" s="79">
        <f>COUNTIF('WHSMP Review Form'!$D124,"NA")+COUNTIF('WHSMP Review Form'!$D126:$D136,"NA")</f>
        <v>0</v>
      </c>
      <c r="S14" s="44">
        <f>COUNTBLANK('WHSMP Review Form'!$D124)+COUNTIF('WHSMP Review Form'!D124,"select")+COUNTBLANK('WHSMP Review Form'!$D126:$D136)+COUNTIF('WHSMP Review Form'!D126:D136,"select")</f>
        <v>12</v>
      </c>
      <c r="T14" s="74">
        <f t="shared" si="3"/>
        <v>12</v>
      </c>
      <c r="U14" s="95">
        <f t="shared" si="0"/>
        <v>12</v>
      </c>
      <c r="V14" s="79">
        <f t="shared" si="4"/>
        <v>0</v>
      </c>
      <c r="W14" s="168"/>
      <c r="X14" s="168"/>
      <c r="Y14" s="168"/>
      <c r="Z14" s="168"/>
      <c r="AA14" s="168"/>
      <c r="AB14" s="168"/>
      <c r="AC14" s="18" t="s">
        <v>12</v>
      </c>
      <c r="AD14" s="79">
        <f>COUNTIF('WHSMP Review Form'!$H124,"Y")+COUNTIF('WHSMP Review Form'!$H126:$H136,"Y")</f>
        <v>0</v>
      </c>
      <c r="AE14" s="79">
        <f>COUNTIF('WHSMP Review Form'!$H124,"N")+COUNTIF('WHSMP Review Form'!$H126:$H136,"N")</f>
        <v>0</v>
      </c>
      <c r="AF14" s="79">
        <f>COUNTIF('WHSMP Review Form'!$H124,"Partial")+COUNTIF('WHSMP Review Form'!$H126:$H136,"Partial")</f>
        <v>0</v>
      </c>
      <c r="AG14" s="79">
        <f>COUNTBLANK('WHSMP Review Form'!$H124)+COUNTIF('WHSMP Review Form'!H124,"select")+COUNTBLANK('WHSMP Review Form'!$H126:$H136)+COUNTIF('WHSMP Review Form'!H126:H136,"select")</f>
        <v>12</v>
      </c>
      <c r="AH14" s="74">
        <f t="shared" si="5"/>
        <v>12</v>
      </c>
      <c r="AI14" s="95">
        <f t="shared" si="6"/>
        <v>12</v>
      </c>
      <c r="AJ14" s="79">
        <f t="shared" si="7"/>
        <v>0</v>
      </c>
      <c r="AK14" s="168"/>
      <c r="AL14" s="168"/>
      <c r="AM14" s="168"/>
      <c r="AN14" s="168"/>
      <c r="AO14" s="168"/>
      <c r="AP14" s="168"/>
      <c r="AQ14" s="168"/>
      <c r="AR14" s="242"/>
      <c r="AX14" s="242"/>
    </row>
    <row r="15" spans="2:50" x14ac:dyDescent="0.25">
      <c r="B15" s="18" t="s">
        <v>14</v>
      </c>
      <c r="C15" s="26" t="s">
        <v>276</v>
      </c>
      <c r="D15" s="240">
        <v>0</v>
      </c>
      <c r="E15" s="79">
        <v>4</v>
      </c>
      <c r="F15" s="79">
        <v>0</v>
      </c>
      <c r="G15" s="74">
        <f t="shared" si="1"/>
        <v>4</v>
      </c>
      <c r="H15" s="95">
        <f>'WHSMP Review Form'!A142</f>
        <v>4</v>
      </c>
      <c r="I15" s="79">
        <f t="shared" si="2"/>
        <v>0</v>
      </c>
      <c r="J15" s="171"/>
      <c r="K15" s="171"/>
      <c r="L15" s="171"/>
      <c r="M15" s="171"/>
      <c r="N15" s="171"/>
      <c r="O15" s="18" t="s">
        <v>14</v>
      </c>
      <c r="P15" s="79">
        <f>COUNTIF('WHSMP Review Form'!$D139:$D142,"Y")</f>
        <v>0</v>
      </c>
      <c r="Q15" s="79">
        <f>COUNTIF('WHSMP Review Form'!$D139:$D142,"N")</f>
        <v>0</v>
      </c>
      <c r="R15" s="79">
        <f>COUNTIF('WHSMP Review Form'!$D139:$D142,"NA")</f>
        <v>0</v>
      </c>
      <c r="S15" s="44">
        <f>COUNTBLANK('WHSMP Review Form'!$D139:$D142)+COUNTIF('WHSMP Review Form'!D139:D142,"select")</f>
        <v>4</v>
      </c>
      <c r="T15" s="74">
        <f t="shared" si="3"/>
        <v>4</v>
      </c>
      <c r="U15" s="95">
        <f t="shared" si="0"/>
        <v>4</v>
      </c>
      <c r="V15" s="79">
        <f t="shared" si="4"/>
        <v>0</v>
      </c>
      <c r="W15" s="168"/>
      <c r="X15" s="168"/>
      <c r="Y15" s="168"/>
      <c r="Z15" s="168"/>
      <c r="AA15" s="168"/>
      <c r="AB15" s="168"/>
      <c r="AC15" s="18" t="s">
        <v>14</v>
      </c>
      <c r="AD15" s="79">
        <f>COUNTIF('WHSMP Review Form'!$H139:$H142,"Y")</f>
        <v>0</v>
      </c>
      <c r="AE15" s="79">
        <f>COUNTIF('WHSMP Review Form'!$H139:$H142,"N")</f>
        <v>0</v>
      </c>
      <c r="AF15" s="79">
        <f>COUNTIF('WHSMP Review Form'!$H139:$H142,"Partial")</f>
        <v>0</v>
      </c>
      <c r="AG15" s="79">
        <f>COUNTBLANK('WHSMP Review Form'!$H139:$H142)+COUNTIF('WHSMP Review Form'!H139:H142,"select")</f>
        <v>4</v>
      </c>
      <c r="AH15" s="74">
        <f t="shared" si="5"/>
        <v>4</v>
      </c>
      <c r="AI15" s="95">
        <f t="shared" si="6"/>
        <v>4</v>
      </c>
      <c r="AJ15" s="79">
        <f t="shared" si="7"/>
        <v>0</v>
      </c>
      <c r="AK15" s="168"/>
      <c r="AL15" s="168"/>
      <c r="AM15" s="168"/>
      <c r="AN15" s="168"/>
      <c r="AO15" s="168"/>
      <c r="AP15" s="168"/>
      <c r="AQ15" s="168"/>
      <c r="AR15" s="242"/>
      <c r="AX15" s="242"/>
    </row>
    <row r="16" spans="2:50" x14ac:dyDescent="0.25">
      <c r="B16" s="18" t="s">
        <v>13</v>
      </c>
      <c r="C16" s="26" t="s">
        <v>29</v>
      </c>
      <c r="D16" s="240">
        <v>0</v>
      </c>
      <c r="E16" s="79">
        <v>3</v>
      </c>
      <c r="F16" s="79">
        <v>2</v>
      </c>
      <c r="G16" s="74">
        <f t="shared" si="1"/>
        <v>5</v>
      </c>
      <c r="H16" s="95">
        <f>'WHSMP Review Form'!A149</f>
        <v>5</v>
      </c>
      <c r="I16" s="79">
        <f t="shared" si="2"/>
        <v>0</v>
      </c>
      <c r="J16" s="171"/>
      <c r="K16" s="171"/>
      <c r="L16" s="171"/>
      <c r="M16" s="171"/>
      <c r="N16" s="171"/>
      <c r="O16" s="18" t="s">
        <v>13</v>
      </c>
      <c r="P16" s="79">
        <f>COUNTIF('WHSMP Review Form'!$D145:$D149,"Y")</f>
        <v>0</v>
      </c>
      <c r="Q16" s="79">
        <f>COUNTIF('WHSMP Review Form'!$D145:$D149,"N")</f>
        <v>0</v>
      </c>
      <c r="R16" s="79">
        <f>COUNTIF('WHSMP Review Form'!$D145:$D149,"NA")</f>
        <v>0</v>
      </c>
      <c r="S16" s="44">
        <f>COUNTBLANK('WHSMP Review Form'!$D145:$D149)+COUNTIF('WHSMP Review Form'!D145:D149,"select")</f>
        <v>5</v>
      </c>
      <c r="T16" s="74">
        <f t="shared" si="3"/>
        <v>5</v>
      </c>
      <c r="U16" s="95">
        <f t="shared" si="0"/>
        <v>5</v>
      </c>
      <c r="V16" s="79">
        <f t="shared" si="4"/>
        <v>0</v>
      </c>
      <c r="W16" s="168"/>
      <c r="X16" s="168"/>
      <c r="Y16" s="168"/>
      <c r="Z16" s="168"/>
      <c r="AA16" s="168"/>
      <c r="AB16" s="168"/>
      <c r="AC16" s="18" t="s">
        <v>13</v>
      </c>
      <c r="AD16" s="79">
        <f>COUNTIF('WHSMP Review Form'!$H145:$H149,"Y")</f>
        <v>0</v>
      </c>
      <c r="AE16" s="79">
        <f>COUNTIF('WHSMP Review Form'!$H145:$H149,"N")</f>
        <v>0</v>
      </c>
      <c r="AF16" s="79">
        <f>COUNTIF('WHSMP Review Form'!$H145:$H149,"Partial")</f>
        <v>0</v>
      </c>
      <c r="AG16" s="79">
        <f>COUNTBLANK('WHSMP Review Form'!$H145:$H149)+COUNTIF('WHSMP Review Form'!H145:H149,"select")</f>
        <v>5</v>
      </c>
      <c r="AH16" s="74">
        <f t="shared" si="5"/>
        <v>5</v>
      </c>
      <c r="AI16" s="95">
        <f t="shared" si="6"/>
        <v>5</v>
      </c>
      <c r="AJ16" s="79">
        <f t="shared" si="7"/>
        <v>0</v>
      </c>
      <c r="AK16" s="168"/>
      <c r="AL16" s="168"/>
      <c r="AM16" s="168"/>
      <c r="AN16" s="168"/>
      <c r="AO16" s="168"/>
      <c r="AP16" s="168"/>
      <c r="AQ16" s="168"/>
      <c r="AR16" s="242"/>
      <c r="AX16" s="242"/>
    </row>
    <row r="17" spans="1:60" x14ac:dyDescent="0.25">
      <c r="B17" s="18" t="s">
        <v>15</v>
      </c>
      <c r="C17" s="26" t="s">
        <v>30</v>
      </c>
      <c r="D17" s="240">
        <v>0</v>
      </c>
      <c r="E17" s="79">
        <v>6</v>
      </c>
      <c r="F17" s="79">
        <v>4</v>
      </c>
      <c r="G17" s="74">
        <f t="shared" si="1"/>
        <v>10</v>
      </c>
      <c r="H17" s="95">
        <f>'WHSMP Review Form'!A161</f>
        <v>10</v>
      </c>
      <c r="I17" s="79">
        <f t="shared" si="2"/>
        <v>0</v>
      </c>
      <c r="J17" s="171"/>
      <c r="K17" s="171"/>
      <c r="L17" s="171"/>
      <c r="M17" s="171"/>
      <c r="N17" s="171"/>
      <c r="O17" s="18" t="s">
        <v>15</v>
      </c>
      <c r="P17" s="79">
        <f>COUNTIF('WHSMP Review Form'!$D152:$D161,"Y")</f>
        <v>0</v>
      </c>
      <c r="Q17" s="79">
        <f>COUNTIF('WHSMP Review Form'!$D152:$D161,"N")</f>
        <v>0</v>
      </c>
      <c r="R17" s="79">
        <f>COUNTIF('WHSMP Review Form'!$D152:$D161,"NA")</f>
        <v>0</v>
      </c>
      <c r="S17" s="44">
        <f>COUNTBLANK('WHSMP Review Form'!$D152:$D161)+COUNTIF('WHSMP Review Form'!D152:D161,"select")</f>
        <v>10</v>
      </c>
      <c r="T17" s="74">
        <f t="shared" si="3"/>
        <v>10</v>
      </c>
      <c r="U17" s="95">
        <f t="shared" si="0"/>
        <v>10</v>
      </c>
      <c r="V17" s="79">
        <f t="shared" si="4"/>
        <v>0</v>
      </c>
      <c r="W17" s="168"/>
      <c r="X17" s="168"/>
      <c r="Y17" s="168"/>
      <c r="Z17" s="168"/>
      <c r="AA17" s="168"/>
      <c r="AB17" s="168"/>
      <c r="AC17" s="18" t="s">
        <v>15</v>
      </c>
      <c r="AD17" s="79">
        <f>COUNTIF('WHSMP Review Form'!$H152:$H161,"Y")</f>
        <v>0</v>
      </c>
      <c r="AE17" s="79">
        <f>COUNTIF('WHSMP Review Form'!$H152:$H161,"N")</f>
        <v>0</v>
      </c>
      <c r="AF17" s="79">
        <f>COUNTIF('WHSMP Review Form'!$H152:$H161,"Partial")</f>
        <v>0</v>
      </c>
      <c r="AG17" s="79">
        <f>COUNTBLANK('WHSMP Review Form'!$H152:$H161)+COUNTIF('WHSMP Review Form'!H152:H161,"select")</f>
        <v>10</v>
      </c>
      <c r="AH17" s="74">
        <f t="shared" si="5"/>
        <v>10</v>
      </c>
      <c r="AI17" s="95">
        <f t="shared" si="6"/>
        <v>10</v>
      </c>
      <c r="AJ17" s="79">
        <f t="shared" si="7"/>
        <v>0</v>
      </c>
      <c r="AK17" s="168"/>
      <c r="AL17" s="168"/>
      <c r="AM17" s="168"/>
      <c r="AN17" s="168"/>
      <c r="AO17" s="168"/>
      <c r="AP17" s="168"/>
      <c r="AQ17" s="168"/>
      <c r="AR17" s="242"/>
      <c r="AX17" s="242"/>
    </row>
    <row r="18" spans="1:60" x14ac:dyDescent="0.25">
      <c r="B18" s="18" t="s">
        <v>16</v>
      </c>
      <c r="C18" s="26" t="s">
        <v>40</v>
      </c>
      <c r="D18" s="238">
        <v>2</v>
      </c>
      <c r="E18" s="79">
        <v>7</v>
      </c>
      <c r="F18" s="79">
        <v>3</v>
      </c>
      <c r="G18" s="74">
        <f t="shared" si="1"/>
        <v>12</v>
      </c>
      <c r="H18" s="95">
        <f>'WHSMP Review Form'!A175</f>
        <v>12</v>
      </c>
      <c r="I18" s="79">
        <f t="shared" si="2"/>
        <v>0</v>
      </c>
      <c r="J18" s="171"/>
      <c r="K18" s="171"/>
      <c r="L18" s="171"/>
      <c r="M18" s="171"/>
      <c r="N18" s="171"/>
      <c r="O18" s="18" t="s">
        <v>16</v>
      </c>
      <c r="P18" s="79">
        <f>COUNTIF('WHSMP Review Form'!$D164:$D175,"Y")</f>
        <v>0</v>
      </c>
      <c r="Q18" s="79">
        <f>COUNTIF('WHSMP Review Form'!$D164:$D175,"N")</f>
        <v>0</v>
      </c>
      <c r="R18" s="79">
        <f>COUNTIF('WHSMP Review Form'!$D164:$D175,"NA")</f>
        <v>0</v>
      </c>
      <c r="S18" s="44">
        <f>COUNTBLANK('WHSMP Review Form'!$D164:$D175)+COUNTIF('WHSMP Review Form'!D164:D175,"select")</f>
        <v>12</v>
      </c>
      <c r="T18" s="74">
        <f t="shared" si="3"/>
        <v>12</v>
      </c>
      <c r="U18" s="95">
        <f t="shared" si="0"/>
        <v>12</v>
      </c>
      <c r="V18" s="79">
        <f t="shared" si="4"/>
        <v>0</v>
      </c>
      <c r="W18" s="168"/>
      <c r="X18" s="168"/>
      <c r="Y18" s="168"/>
      <c r="Z18" s="168"/>
      <c r="AA18" s="168"/>
      <c r="AB18" s="168"/>
      <c r="AC18" s="18" t="s">
        <v>16</v>
      </c>
      <c r="AD18" s="79">
        <f>COUNTIF('WHSMP Review Form'!$H164:$H175,"Y")</f>
        <v>0</v>
      </c>
      <c r="AE18" s="79">
        <f>COUNTIF('WHSMP Review Form'!$H164:$H175,"N")</f>
        <v>0</v>
      </c>
      <c r="AF18" s="79">
        <f>COUNTIF('WHSMP Review Form'!$H164:$H175,"Partial")</f>
        <v>0</v>
      </c>
      <c r="AG18" s="79">
        <f>COUNTBLANK('WHSMP Review Form'!$H164:$H175)+COUNTIF('WHSMP Review Form'!H164:H175,"select")</f>
        <v>12</v>
      </c>
      <c r="AH18" s="74">
        <f t="shared" si="5"/>
        <v>12</v>
      </c>
      <c r="AI18" s="95">
        <f t="shared" si="6"/>
        <v>12</v>
      </c>
      <c r="AJ18" s="79">
        <f t="shared" si="7"/>
        <v>0</v>
      </c>
      <c r="AK18" s="168"/>
      <c r="AL18" s="168"/>
      <c r="AM18" s="168"/>
      <c r="AN18" s="168"/>
      <c r="AO18" s="168"/>
      <c r="AP18" s="168"/>
      <c r="AQ18" s="168"/>
      <c r="AR18" s="242"/>
      <c r="AX18" s="242"/>
    </row>
    <row r="19" spans="1:60" s="7" customFormat="1" x14ac:dyDescent="0.25">
      <c r="A19" s="39"/>
      <c r="B19" s="35" t="s">
        <v>248</v>
      </c>
      <c r="C19" s="71" t="s">
        <v>238</v>
      </c>
      <c r="D19" s="75">
        <f>SUM(D9:D18)</f>
        <v>65</v>
      </c>
      <c r="E19" s="75">
        <f>SUM(E9:E18)</f>
        <v>43</v>
      </c>
      <c r="F19" s="75">
        <f>SUM(F9:F18)</f>
        <v>15</v>
      </c>
      <c r="G19" s="77">
        <f>SUM(G9:G18)</f>
        <v>123</v>
      </c>
      <c r="H19" s="77">
        <f>SUM(H9:H18)</f>
        <v>123</v>
      </c>
      <c r="I19" s="79">
        <f t="shared" si="2"/>
        <v>0</v>
      </c>
      <c r="J19" s="171"/>
      <c r="K19" s="171"/>
      <c r="L19" s="171"/>
      <c r="M19" s="171"/>
      <c r="N19" s="171"/>
      <c r="O19" s="35" t="s">
        <v>248</v>
      </c>
      <c r="P19" s="75">
        <f>SUM(P9:P18)</f>
        <v>0</v>
      </c>
      <c r="Q19" s="75">
        <f t="shared" ref="Q19:T19" si="8">SUM(Q9:Q18)</f>
        <v>0</v>
      </c>
      <c r="R19" s="75">
        <f t="shared" si="8"/>
        <v>0</v>
      </c>
      <c r="S19" s="75">
        <f t="shared" si="8"/>
        <v>123</v>
      </c>
      <c r="T19" s="77">
        <f t="shared" si="8"/>
        <v>123</v>
      </c>
      <c r="U19" s="77">
        <f>SUM(U9:U18)</f>
        <v>123</v>
      </c>
      <c r="V19" s="79">
        <f t="shared" si="4"/>
        <v>0</v>
      </c>
      <c r="W19" s="169"/>
      <c r="X19" s="169"/>
      <c r="Y19" s="169"/>
      <c r="Z19" s="169"/>
      <c r="AA19" s="169"/>
      <c r="AB19" s="169"/>
      <c r="AC19" s="35" t="s">
        <v>248</v>
      </c>
      <c r="AD19" s="75">
        <f>SUM(AD9:AD18)</f>
        <v>0</v>
      </c>
      <c r="AE19" s="75">
        <f t="shared" ref="AE19:AI19" si="9">SUM(AE9:AE18)</f>
        <v>0</v>
      </c>
      <c r="AF19" s="75">
        <f t="shared" si="9"/>
        <v>0</v>
      </c>
      <c r="AG19" s="75">
        <f t="shared" si="9"/>
        <v>123</v>
      </c>
      <c r="AH19" s="77">
        <f t="shared" si="9"/>
        <v>123</v>
      </c>
      <c r="AI19" s="77">
        <f t="shared" si="9"/>
        <v>123</v>
      </c>
      <c r="AJ19" s="79">
        <f t="shared" si="7"/>
        <v>0</v>
      </c>
      <c r="AK19" s="169"/>
      <c r="AL19" s="169"/>
      <c r="AM19" s="169"/>
      <c r="AN19" s="169"/>
      <c r="AO19" s="169"/>
      <c r="AP19" s="169"/>
      <c r="AQ19" s="169"/>
      <c r="AR19" s="244"/>
      <c r="AS19" s="39"/>
      <c r="AT19" s="39"/>
      <c r="AU19" s="39"/>
      <c r="AV19" s="39"/>
      <c r="AW19" s="39"/>
      <c r="AX19" s="244"/>
      <c r="AY19" s="39"/>
      <c r="AZ19" s="39"/>
    </row>
    <row r="20" spans="1:60" x14ac:dyDescent="0.25">
      <c r="C20" s="71" t="s">
        <v>240</v>
      </c>
      <c r="D20" s="588">
        <f>D19+E19</f>
        <v>108</v>
      </c>
      <c r="E20" s="589"/>
      <c r="J20" s="172"/>
      <c r="K20" s="172"/>
      <c r="L20" s="172"/>
      <c r="M20" s="172"/>
      <c r="N20" s="172"/>
      <c r="W20" s="64"/>
      <c r="X20" s="64"/>
      <c r="Y20" s="64"/>
      <c r="Z20" s="64"/>
      <c r="AA20" s="64"/>
      <c r="AB20" s="64"/>
      <c r="AK20" s="64"/>
      <c r="AL20" s="64"/>
      <c r="AM20" s="64"/>
      <c r="AN20" s="64"/>
      <c r="AO20" s="64"/>
      <c r="AP20" s="64"/>
      <c r="AQ20" s="64"/>
      <c r="AR20" s="242"/>
      <c r="AX20" s="242"/>
    </row>
    <row r="21" spans="1:60" x14ac:dyDescent="0.25">
      <c r="AR21" s="242"/>
      <c r="AX21" s="242"/>
    </row>
    <row r="22" spans="1:60" x14ac:dyDescent="0.25">
      <c r="C22" s="71" t="s">
        <v>239</v>
      </c>
      <c r="D22" s="76">
        <f>D19-D9-D10</f>
        <v>43</v>
      </c>
      <c r="E22" s="76">
        <f>E19-E9-E10</f>
        <v>42</v>
      </c>
      <c r="F22" s="75">
        <f>F19-F9-F10</f>
        <v>13</v>
      </c>
      <c r="G22" s="77">
        <f>G19-G9-G10</f>
        <v>98</v>
      </c>
      <c r="H22" s="78">
        <f>H19-H9-H10</f>
        <v>98</v>
      </c>
      <c r="I22" s="3"/>
      <c r="J22" s="3"/>
      <c r="K22" s="3"/>
      <c r="L22" s="3"/>
      <c r="M22" s="3"/>
      <c r="N22" s="3"/>
      <c r="O22" s="3"/>
      <c r="AR22" s="242"/>
      <c r="AX22" s="242"/>
    </row>
    <row r="23" spans="1:60" x14ac:dyDescent="0.25">
      <c r="C23" s="71" t="s">
        <v>240</v>
      </c>
      <c r="D23" s="590">
        <f>D22+E22</f>
        <v>85</v>
      </c>
      <c r="E23" s="591"/>
      <c r="G23" s="3"/>
      <c r="H23" s="3"/>
      <c r="I23" s="3"/>
      <c r="J23" s="3"/>
      <c r="K23" s="3"/>
      <c r="L23" s="3"/>
      <c r="M23" s="3"/>
      <c r="N23" s="3"/>
      <c r="O23" s="3"/>
      <c r="AR23" s="242"/>
      <c r="AX23" s="242"/>
    </row>
    <row r="24" spans="1:60" x14ac:dyDescent="0.25">
      <c r="C24" s="221" t="s">
        <v>346</v>
      </c>
      <c r="D24" s="217"/>
      <c r="E24" s="218"/>
      <c r="F24" s="219"/>
      <c r="G24" s="222">
        <v>7</v>
      </c>
      <c r="H24" s="3"/>
      <c r="I24" s="3"/>
      <c r="J24" s="3"/>
      <c r="K24" s="3"/>
      <c r="L24" s="3"/>
      <c r="M24" s="3"/>
      <c r="N24" s="3"/>
      <c r="O24" s="3"/>
      <c r="U24" s="41"/>
      <c r="AG24" s="65"/>
      <c r="AH24" s="66"/>
      <c r="AI24" s="67"/>
      <c r="AJ24" s="67"/>
      <c r="AR24" s="242"/>
      <c r="AX24" s="242"/>
    </row>
    <row r="25" spans="1:60" ht="15" customHeight="1" x14ac:dyDescent="0.25">
      <c r="B25" s="70"/>
      <c r="C25" s="216" t="s">
        <v>347</v>
      </c>
      <c r="D25" s="217"/>
      <c r="E25" s="218"/>
      <c r="F25" s="219"/>
      <c r="G25" s="220">
        <f>G19+G24</f>
        <v>130</v>
      </c>
      <c r="H25" s="170"/>
      <c r="I25" s="170"/>
      <c r="J25" s="3"/>
      <c r="K25" s="3"/>
      <c r="L25" s="3"/>
      <c r="M25" s="3"/>
      <c r="N25" s="3"/>
      <c r="O25" s="3"/>
      <c r="P25" s="581" t="s">
        <v>243</v>
      </c>
      <c r="Q25" s="582"/>
      <c r="R25" s="582"/>
      <c r="S25" s="582"/>
      <c r="T25" s="582"/>
      <c r="U25" s="582"/>
      <c r="V25" s="583"/>
      <c r="AD25" s="584" t="s">
        <v>245</v>
      </c>
      <c r="AE25" s="585"/>
      <c r="AF25" s="585"/>
      <c r="AG25" s="585"/>
      <c r="AH25" s="585"/>
      <c r="AI25" s="585"/>
      <c r="AR25" s="595" t="s">
        <v>175</v>
      </c>
      <c r="AS25" s="596"/>
      <c r="AT25" s="596"/>
      <c r="AU25" s="597"/>
      <c r="AV25" s="149"/>
      <c r="AW25" s="149"/>
      <c r="AX25" s="592" t="s">
        <v>247</v>
      </c>
      <c r="AY25" s="593"/>
      <c r="AZ25" s="594"/>
      <c r="BA25" s="105"/>
      <c r="BB25" s="105"/>
      <c r="BC25" s="105"/>
    </row>
    <row r="26" spans="1:60" x14ac:dyDescent="0.25">
      <c r="D26" s="70"/>
      <c r="E26" s="70"/>
      <c r="F26" s="70"/>
      <c r="G26" s="70"/>
      <c r="H26" s="70"/>
      <c r="I26" s="70"/>
      <c r="J26" s="3"/>
      <c r="K26" s="3"/>
      <c r="L26" s="3"/>
      <c r="M26" s="3"/>
      <c r="N26" s="3"/>
      <c r="O26" s="3"/>
      <c r="P26" s="118" t="s">
        <v>18</v>
      </c>
      <c r="Q26" s="118" t="s">
        <v>168</v>
      </c>
      <c r="R26" s="118" t="s">
        <v>169</v>
      </c>
      <c r="S26" s="118" t="s">
        <v>176</v>
      </c>
      <c r="T26" s="118" t="s">
        <v>230</v>
      </c>
      <c r="U26" s="118" t="s">
        <v>246</v>
      </c>
      <c r="V26" s="118" t="s">
        <v>177</v>
      </c>
      <c r="AD26" s="46" t="s">
        <v>18</v>
      </c>
      <c r="AE26" s="46" t="s">
        <v>168</v>
      </c>
      <c r="AF26" s="46" t="s">
        <v>174</v>
      </c>
      <c r="AG26" s="46" t="s">
        <v>176</v>
      </c>
      <c r="AH26" s="46" t="s">
        <v>230</v>
      </c>
      <c r="AI26" s="68" t="s">
        <v>254</v>
      </c>
      <c r="AR26" s="98" t="s">
        <v>251</v>
      </c>
      <c r="AS26" s="100" t="s">
        <v>249</v>
      </c>
      <c r="AT26" s="99" t="s">
        <v>250</v>
      </c>
      <c r="AU26" s="102" t="s">
        <v>231</v>
      </c>
      <c r="AV26" s="174"/>
      <c r="AW26" s="174"/>
      <c r="AX26" s="98" t="s">
        <v>251</v>
      </c>
      <c r="AY26" s="100" t="s">
        <v>249</v>
      </c>
      <c r="AZ26" s="99" t="s">
        <v>250</v>
      </c>
      <c r="BD26" s="98" t="s">
        <v>251</v>
      </c>
      <c r="BE26" s="100" t="s">
        <v>249</v>
      </c>
      <c r="BF26" s="99" t="s">
        <v>250</v>
      </c>
      <c r="BG26" s="8"/>
    </row>
    <row r="27" spans="1:60" x14ac:dyDescent="0.25">
      <c r="B27" s="18" t="s">
        <v>7</v>
      </c>
      <c r="C27" s="26" t="s">
        <v>26</v>
      </c>
      <c r="D27" s="586"/>
      <c r="E27" s="586"/>
      <c r="F27" s="586"/>
      <c r="G27" s="586"/>
      <c r="H27" s="586"/>
      <c r="I27" s="586"/>
      <c r="J27" s="586"/>
      <c r="K27" s="586"/>
      <c r="L27" s="586"/>
      <c r="M27" s="586"/>
      <c r="N27" s="587"/>
      <c r="O27" s="166" t="s">
        <v>7</v>
      </c>
      <c r="P27" s="90">
        <f t="shared" ref="P27:P37" si="10">P9/U9</f>
        <v>0</v>
      </c>
      <c r="Q27" s="90">
        <f t="shared" ref="Q27:Q37" si="11">Q9/U9</f>
        <v>0</v>
      </c>
      <c r="R27" s="114">
        <f t="shared" ref="R27:R37" si="12">R9/U9</f>
        <v>0</v>
      </c>
      <c r="S27" s="90">
        <f t="shared" ref="S27:S37" si="13">S9/U9</f>
        <v>1</v>
      </c>
      <c r="T27" s="89">
        <f t="shared" ref="T27:T37" si="14">T9/U9</f>
        <v>1</v>
      </c>
      <c r="U27" s="93">
        <f>T27-S27</f>
        <v>0</v>
      </c>
      <c r="V27" s="79"/>
      <c r="AC27" s="18" t="s">
        <v>7</v>
      </c>
      <c r="AD27" s="90">
        <f t="shared" ref="AD27:AD37" si="15">AD9/AI9</f>
        <v>0</v>
      </c>
      <c r="AE27" s="90">
        <f t="shared" ref="AE27:AE37" si="16">AE9/AI9</f>
        <v>0</v>
      </c>
      <c r="AF27" s="90">
        <f t="shared" ref="AF27:AF37" si="17">AF9/AI9</f>
        <v>0</v>
      </c>
      <c r="AG27" s="90">
        <f t="shared" ref="AG27:AG37" si="18">AG9/AI9</f>
        <v>1</v>
      </c>
      <c r="AH27" s="90">
        <f t="shared" ref="AH27:AH37" si="19">AH9/AI9</f>
        <v>1</v>
      </c>
      <c r="AI27" s="93">
        <f>AH27-AG27</f>
        <v>0</v>
      </c>
      <c r="AQ27" s="18" t="s">
        <v>7</v>
      </c>
      <c r="AR27" s="9">
        <f t="shared" ref="AR27:AR36" si="20">D9</f>
        <v>4</v>
      </c>
      <c r="AS27" s="9">
        <f t="shared" ref="AS27:AS36" si="21">D9+E9</f>
        <v>5</v>
      </c>
      <c r="AT27" s="9">
        <f>D9+E9+F9</f>
        <v>7</v>
      </c>
      <c r="AU27" s="103">
        <f t="shared" ref="AU27:AU36" si="22">H9</f>
        <v>7</v>
      </c>
      <c r="AV27" s="64"/>
      <c r="AW27" s="64"/>
      <c r="AX27" s="9">
        <f>COUNTIF('WHSMP Review Form'!H22:H25,"Y")</f>
        <v>0</v>
      </c>
      <c r="AY27" s="9">
        <f>COUNTIF('WHSMP Review Form'!H22:H26,"Y")</f>
        <v>0</v>
      </c>
      <c r="AZ27" s="9">
        <f>COUNTIF('WHSMP Review Form'!H22:H28,"Y")</f>
        <v>0</v>
      </c>
      <c r="BD27" s="34">
        <f>AX27/AR27</f>
        <v>0</v>
      </c>
      <c r="BE27" s="34">
        <f>AY27/AS27</f>
        <v>0</v>
      </c>
      <c r="BF27" s="34">
        <f>AZ27/AT27</f>
        <v>0</v>
      </c>
      <c r="BG27" s="9"/>
      <c r="BH27" s="3"/>
    </row>
    <row r="28" spans="1:60" x14ac:dyDescent="0.25">
      <c r="B28" s="36" t="s">
        <v>8</v>
      </c>
      <c r="C28" s="37" t="s">
        <v>24</v>
      </c>
      <c r="D28" s="586"/>
      <c r="E28" s="586"/>
      <c r="F28" s="586"/>
      <c r="G28" s="586"/>
      <c r="H28" s="586"/>
      <c r="I28" s="586"/>
      <c r="J28" s="586"/>
      <c r="K28" s="586"/>
      <c r="L28" s="586"/>
      <c r="M28" s="586"/>
      <c r="N28" s="587"/>
      <c r="O28" s="167" t="s">
        <v>8</v>
      </c>
      <c r="P28" s="90">
        <f t="shared" si="10"/>
        <v>0</v>
      </c>
      <c r="Q28" s="241">
        <f t="shared" si="11"/>
        <v>0</v>
      </c>
      <c r="R28" s="90">
        <f t="shared" si="12"/>
        <v>0</v>
      </c>
      <c r="S28" s="90">
        <f t="shared" si="13"/>
        <v>1</v>
      </c>
      <c r="T28" s="89">
        <f t="shared" si="14"/>
        <v>1</v>
      </c>
      <c r="U28" s="93">
        <f>T28-S28</f>
        <v>0</v>
      </c>
      <c r="V28" s="79"/>
      <c r="AC28" s="36" t="s">
        <v>8</v>
      </c>
      <c r="AD28" s="90">
        <f t="shared" si="15"/>
        <v>0</v>
      </c>
      <c r="AE28" s="90">
        <f t="shared" si="16"/>
        <v>0</v>
      </c>
      <c r="AF28" s="90">
        <f t="shared" si="17"/>
        <v>0</v>
      </c>
      <c r="AG28" s="90">
        <f t="shared" si="18"/>
        <v>1</v>
      </c>
      <c r="AH28" s="90">
        <f t="shared" si="19"/>
        <v>1</v>
      </c>
      <c r="AI28" s="93">
        <f>AH28-AG28</f>
        <v>0</v>
      </c>
      <c r="AJ28" s="246"/>
      <c r="AK28" s="25"/>
      <c r="AL28" s="25"/>
      <c r="AM28" s="25"/>
      <c r="AN28" s="25"/>
      <c r="AO28" s="25"/>
      <c r="AP28" s="25"/>
      <c r="AQ28" s="36" t="s">
        <v>8</v>
      </c>
      <c r="AR28" s="176">
        <f t="shared" si="20"/>
        <v>18</v>
      </c>
      <c r="AS28" s="176">
        <f t="shared" si="21"/>
        <v>18</v>
      </c>
      <c r="AT28" s="176">
        <f t="shared" ref="AT28:AT36" si="23">D10+E10+F10</f>
        <v>18</v>
      </c>
      <c r="AU28" s="176">
        <f t="shared" si="22"/>
        <v>18</v>
      </c>
      <c r="AV28" s="64"/>
      <c r="AW28" s="64"/>
      <c r="AX28" s="176">
        <f>COUNTIF('WHSMP Review Form'!H42:H59,"Y")</f>
        <v>0</v>
      </c>
      <c r="AY28" s="176">
        <f>COUNTIF('WHSMP Review Form'!H42:H59,"Y")</f>
        <v>0</v>
      </c>
      <c r="AZ28" s="176">
        <f>COUNTIF('WHSMP Review Form'!H42:H59,"Y")</f>
        <v>0</v>
      </c>
      <c r="BD28" s="96">
        <f t="shared" ref="BD28:BD36" si="24">AX28/AR28</f>
        <v>0</v>
      </c>
      <c r="BE28" s="96">
        <f t="shared" ref="BD28:BE37" si="25">AY28/AS28</f>
        <v>0</v>
      </c>
      <c r="BF28" s="96">
        <f t="shared" ref="BF28:BF37" si="26">AZ28/AT28</f>
        <v>0</v>
      </c>
      <c r="BG28" s="9"/>
      <c r="BH28" s="3"/>
    </row>
    <row r="29" spans="1:60" x14ac:dyDescent="0.25">
      <c r="B29" s="18" t="s">
        <v>9</v>
      </c>
      <c r="C29" s="26" t="s">
        <v>178</v>
      </c>
      <c r="D29" s="598"/>
      <c r="E29" s="598"/>
      <c r="F29" s="598"/>
      <c r="G29" s="598"/>
      <c r="H29" s="598"/>
      <c r="I29" s="598"/>
      <c r="J29" s="598"/>
      <c r="K29" s="598"/>
      <c r="L29" s="598"/>
      <c r="M29" s="598"/>
      <c r="N29" s="599"/>
      <c r="O29" s="166" t="s">
        <v>9</v>
      </c>
      <c r="P29" s="90">
        <f t="shared" si="10"/>
        <v>0</v>
      </c>
      <c r="Q29" s="90">
        <f t="shared" si="11"/>
        <v>0</v>
      </c>
      <c r="R29" s="90">
        <f t="shared" si="12"/>
        <v>0</v>
      </c>
      <c r="S29" s="90">
        <f t="shared" si="13"/>
        <v>1</v>
      </c>
      <c r="T29" s="89">
        <f t="shared" si="14"/>
        <v>1</v>
      </c>
      <c r="U29" s="93">
        <f t="shared" ref="U29:U37" si="27">T29-S29</f>
        <v>0</v>
      </c>
      <c r="V29" s="79"/>
      <c r="W29" s="242"/>
      <c r="X29" s="242"/>
      <c r="Y29" s="242"/>
      <c r="Z29" s="242"/>
      <c r="AA29" s="242"/>
      <c r="AB29" s="242"/>
      <c r="AC29" s="18" t="s">
        <v>9</v>
      </c>
      <c r="AD29" s="90">
        <f t="shared" si="15"/>
        <v>0</v>
      </c>
      <c r="AE29" s="90">
        <f t="shared" si="16"/>
        <v>0</v>
      </c>
      <c r="AF29" s="90">
        <f t="shared" si="17"/>
        <v>0</v>
      </c>
      <c r="AG29" s="90">
        <f t="shared" si="18"/>
        <v>1</v>
      </c>
      <c r="AH29" s="90">
        <f t="shared" si="19"/>
        <v>1</v>
      </c>
      <c r="AI29" s="93">
        <f t="shared" ref="AI29:AI37" si="28">AH29-AG29</f>
        <v>0</v>
      </c>
      <c r="AJ29" s="245"/>
      <c r="AK29" s="242"/>
      <c r="AL29" s="242"/>
      <c r="AM29" s="242"/>
      <c r="AN29" s="242"/>
      <c r="AO29" s="242"/>
      <c r="AP29" s="242"/>
      <c r="AQ29" s="18" t="s">
        <v>9</v>
      </c>
      <c r="AR29" s="248">
        <f t="shared" si="20"/>
        <v>33</v>
      </c>
      <c r="AS29" s="9">
        <f t="shared" si="21"/>
        <v>37</v>
      </c>
      <c r="AT29" s="9">
        <f t="shared" si="23"/>
        <v>37</v>
      </c>
      <c r="AU29" s="103">
        <f t="shared" si="22"/>
        <v>37</v>
      </c>
      <c r="AV29" s="247"/>
      <c r="AW29" s="247"/>
      <c r="AX29" s="248">
        <f>COUNTIF('WHSMP Review Form'!H63:H66,"Y")+COUNTIF('WHSMP Review Form'!H69:H97,"Y")</f>
        <v>0</v>
      </c>
      <c r="AY29" s="101">
        <f>COUNTIF('WHSMP Review Form'!H63:H67,"Y")+COUNTIF('WHSMP Review Form'!H69:H100,"Y")</f>
        <v>0</v>
      </c>
      <c r="AZ29" s="101">
        <f>COUNTIF('WHSMP Review Form'!H63:H67,"Y")+COUNTIF('WHSMP Review Form'!H69:H100,"Y")</f>
        <v>0</v>
      </c>
      <c r="BA29" s="5"/>
      <c r="BB29" s="5"/>
      <c r="BC29" s="5"/>
      <c r="BD29" s="34">
        <f t="shared" si="24"/>
        <v>0</v>
      </c>
      <c r="BE29" s="34">
        <f t="shared" si="25"/>
        <v>0</v>
      </c>
      <c r="BF29" s="34">
        <f t="shared" si="26"/>
        <v>0</v>
      </c>
      <c r="BG29" s="42"/>
      <c r="BH29" s="25"/>
    </row>
    <row r="30" spans="1:60" x14ac:dyDescent="0.25">
      <c r="B30" s="18" t="s">
        <v>10</v>
      </c>
      <c r="C30" s="26" t="s">
        <v>27</v>
      </c>
      <c r="D30" s="586"/>
      <c r="E30" s="586"/>
      <c r="F30" s="586"/>
      <c r="G30" s="586"/>
      <c r="H30" s="586"/>
      <c r="I30" s="586"/>
      <c r="J30" s="586"/>
      <c r="K30" s="586"/>
      <c r="L30" s="586"/>
      <c r="M30" s="586"/>
      <c r="N30" s="587"/>
      <c r="O30" s="166" t="s">
        <v>10</v>
      </c>
      <c r="P30" s="90">
        <f t="shared" si="10"/>
        <v>0</v>
      </c>
      <c r="Q30" s="90">
        <f t="shared" si="11"/>
        <v>0</v>
      </c>
      <c r="R30" s="90">
        <f t="shared" si="12"/>
        <v>0</v>
      </c>
      <c r="S30" s="90">
        <f t="shared" si="13"/>
        <v>1</v>
      </c>
      <c r="T30" s="89">
        <f t="shared" si="14"/>
        <v>1</v>
      </c>
      <c r="U30" s="93">
        <f t="shared" si="27"/>
        <v>0</v>
      </c>
      <c r="V30" s="79"/>
      <c r="AC30" s="18" t="s">
        <v>10</v>
      </c>
      <c r="AD30" s="90">
        <f t="shared" si="15"/>
        <v>0</v>
      </c>
      <c r="AE30" s="90">
        <f t="shared" si="16"/>
        <v>0</v>
      </c>
      <c r="AF30" s="90">
        <f t="shared" si="17"/>
        <v>0</v>
      </c>
      <c r="AG30" s="90">
        <f t="shared" si="18"/>
        <v>1</v>
      </c>
      <c r="AH30" s="90">
        <f t="shared" si="19"/>
        <v>1</v>
      </c>
      <c r="AI30" s="93">
        <f t="shared" si="28"/>
        <v>0</v>
      </c>
      <c r="AQ30" s="18" t="s">
        <v>10</v>
      </c>
      <c r="AR30" s="9">
        <f t="shared" si="20"/>
        <v>6</v>
      </c>
      <c r="AS30" s="9">
        <f t="shared" si="21"/>
        <v>15</v>
      </c>
      <c r="AT30" s="9">
        <f t="shared" si="23"/>
        <v>15</v>
      </c>
      <c r="AU30" s="103">
        <f t="shared" si="22"/>
        <v>15</v>
      </c>
      <c r="AV30" s="64"/>
      <c r="AW30" s="64"/>
      <c r="AX30" s="9">
        <f>COUNTIF('WHSMP Review Form'!H106:H111,"Y")</f>
        <v>0</v>
      </c>
      <c r="AY30" s="101">
        <f>COUNTIF('WHSMP Review Form'!H102:H104,"Y")+COUNTIF('WHSMP Review Form'!H106:H117,"Y")</f>
        <v>0</v>
      </c>
      <c r="AZ30" s="101">
        <f>COUNTIF('WHSMP Review Form'!H102:H104,"Y")+COUNTIF('WHSMP Review Form'!H106:H117,"Y")</f>
        <v>0</v>
      </c>
      <c r="BA30" s="5"/>
      <c r="BB30" s="5"/>
      <c r="BC30" s="5"/>
      <c r="BD30" s="34">
        <f t="shared" si="24"/>
        <v>0</v>
      </c>
      <c r="BE30" s="34">
        <f t="shared" si="25"/>
        <v>0</v>
      </c>
      <c r="BF30" s="34">
        <f t="shared" si="26"/>
        <v>0</v>
      </c>
      <c r="BG30" s="42"/>
      <c r="BH30" s="25"/>
    </row>
    <row r="31" spans="1:60" x14ac:dyDescent="0.25">
      <c r="B31" s="18" t="s">
        <v>11</v>
      </c>
      <c r="C31" s="27" t="s">
        <v>167</v>
      </c>
      <c r="D31" s="586"/>
      <c r="E31" s="586"/>
      <c r="F31" s="586"/>
      <c r="G31" s="586"/>
      <c r="H31" s="586"/>
      <c r="I31" s="586"/>
      <c r="J31" s="586"/>
      <c r="K31" s="586"/>
      <c r="L31" s="586"/>
      <c r="M31" s="586"/>
      <c r="N31" s="587"/>
      <c r="O31" s="166" t="s">
        <v>11</v>
      </c>
      <c r="P31" s="90">
        <f t="shared" si="10"/>
        <v>0</v>
      </c>
      <c r="Q31" s="90">
        <f t="shared" si="11"/>
        <v>0</v>
      </c>
      <c r="R31" s="90">
        <f t="shared" si="12"/>
        <v>0</v>
      </c>
      <c r="S31" s="90">
        <f t="shared" si="13"/>
        <v>1</v>
      </c>
      <c r="T31" s="89">
        <f t="shared" si="14"/>
        <v>1</v>
      </c>
      <c r="U31" s="93">
        <f t="shared" si="27"/>
        <v>0</v>
      </c>
      <c r="V31" s="79"/>
      <c r="AC31" s="18" t="s">
        <v>11</v>
      </c>
      <c r="AD31" s="90">
        <f t="shared" si="15"/>
        <v>0</v>
      </c>
      <c r="AE31" s="90">
        <f t="shared" si="16"/>
        <v>0</v>
      </c>
      <c r="AF31" s="90">
        <f t="shared" si="17"/>
        <v>0</v>
      </c>
      <c r="AG31" s="90">
        <f t="shared" si="18"/>
        <v>1</v>
      </c>
      <c r="AH31" s="90">
        <f t="shared" si="19"/>
        <v>1</v>
      </c>
      <c r="AI31" s="93">
        <f t="shared" si="28"/>
        <v>0</v>
      </c>
      <c r="AQ31" s="18" t="s">
        <v>11</v>
      </c>
      <c r="AR31" s="9">
        <f t="shared" si="20"/>
        <v>2</v>
      </c>
      <c r="AS31" s="9">
        <f t="shared" si="21"/>
        <v>3</v>
      </c>
      <c r="AT31" s="9">
        <f t="shared" si="23"/>
        <v>3</v>
      </c>
      <c r="AU31" s="103">
        <f t="shared" si="22"/>
        <v>3</v>
      </c>
      <c r="AV31" s="64"/>
      <c r="AW31" s="64"/>
      <c r="AX31" s="9">
        <f>COUNTIF('WHSMP Review Form'!H120:H121,"Y")</f>
        <v>0</v>
      </c>
      <c r="AY31" s="9">
        <f>COUNTIF('WHSMP Review Form'!H120:H122,"Y")</f>
        <v>0</v>
      </c>
      <c r="AZ31" s="9">
        <f>COUNTIF('WHSMP Review Form'!H120:H122,"Y")</f>
        <v>0</v>
      </c>
      <c r="BA31" s="5"/>
      <c r="BB31" s="5"/>
      <c r="BC31" s="5"/>
      <c r="BD31" s="34">
        <f t="shared" si="24"/>
        <v>0</v>
      </c>
      <c r="BE31" s="34">
        <f t="shared" si="25"/>
        <v>0</v>
      </c>
      <c r="BF31" s="34">
        <f t="shared" si="26"/>
        <v>0</v>
      </c>
      <c r="BG31" s="42"/>
      <c r="BH31" s="25"/>
    </row>
    <row r="32" spans="1:60" x14ac:dyDescent="0.25">
      <c r="B32" s="18" t="s">
        <v>12</v>
      </c>
      <c r="C32" s="26" t="s">
        <v>28</v>
      </c>
      <c r="D32" s="586"/>
      <c r="E32" s="586"/>
      <c r="F32" s="586"/>
      <c r="G32" s="586"/>
      <c r="H32" s="586"/>
      <c r="I32" s="586"/>
      <c r="J32" s="586"/>
      <c r="K32" s="586"/>
      <c r="L32" s="586"/>
      <c r="M32" s="586"/>
      <c r="N32" s="587"/>
      <c r="O32" s="166" t="s">
        <v>12</v>
      </c>
      <c r="P32" s="90">
        <f t="shared" si="10"/>
        <v>0</v>
      </c>
      <c r="Q32" s="90">
        <f t="shared" si="11"/>
        <v>0</v>
      </c>
      <c r="R32" s="90">
        <f t="shared" si="12"/>
        <v>0</v>
      </c>
      <c r="S32" s="90">
        <f t="shared" si="13"/>
        <v>1</v>
      </c>
      <c r="T32" s="89">
        <f t="shared" si="14"/>
        <v>1</v>
      </c>
      <c r="U32" s="93">
        <f t="shared" si="27"/>
        <v>0</v>
      </c>
      <c r="V32" s="79"/>
      <c r="AC32" s="18" t="s">
        <v>12</v>
      </c>
      <c r="AD32" s="90">
        <f t="shared" si="15"/>
        <v>0</v>
      </c>
      <c r="AE32" s="90">
        <f t="shared" si="16"/>
        <v>0</v>
      </c>
      <c r="AF32" s="90">
        <f t="shared" si="17"/>
        <v>0</v>
      </c>
      <c r="AG32" s="90">
        <f t="shared" si="18"/>
        <v>1</v>
      </c>
      <c r="AH32" s="90">
        <f t="shared" si="19"/>
        <v>1</v>
      </c>
      <c r="AI32" s="93">
        <f t="shared" si="28"/>
        <v>0</v>
      </c>
      <c r="AQ32" s="18" t="s">
        <v>12</v>
      </c>
      <c r="AR32" s="9">
        <f t="shared" si="20"/>
        <v>0</v>
      </c>
      <c r="AS32" s="9">
        <f t="shared" si="21"/>
        <v>8</v>
      </c>
      <c r="AT32" s="9">
        <f t="shared" si="23"/>
        <v>12</v>
      </c>
      <c r="AU32" s="103">
        <f t="shared" si="22"/>
        <v>12</v>
      </c>
      <c r="AV32" s="64"/>
      <c r="AW32" s="64"/>
      <c r="AX32" s="176"/>
      <c r="AY32" s="101">
        <f>COUNTIF('WHSMP Review Form'!H124,"Y")+COUNTIF('WHSMP Review Form'!H126:H132,"Y")</f>
        <v>0</v>
      </c>
      <c r="AZ32" s="101">
        <f>COUNTIF('WHSMP Review Form'!H124,"Y")+COUNTIF('WHSMP Review Form'!H126:H136,"Y")</f>
        <v>0</v>
      </c>
      <c r="BA32" s="5"/>
      <c r="BB32" s="5"/>
      <c r="BC32" s="5"/>
      <c r="BD32" s="96"/>
      <c r="BE32" s="34">
        <f t="shared" si="25"/>
        <v>0</v>
      </c>
      <c r="BF32" s="34">
        <f t="shared" si="26"/>
        <v>0</v>
      </c>
      <c r="BG32" s="42"/>
      <c r="BH32" s="25"/>
    </row>
    <row r="33" spans="2:60" x14ac:dyDescent="0.25">
      <c r="B33" s="18" t="s">
        <v>14</v>
      </c>
      <c r="C33" s="26" t="s">
        <v>276</v>
      </c>
      <c r="D33" s="586"/>
      <c r="E33" s="586"/>
      <c r="F33" s="586"/>
      <c r="G33" s="586"/>
      <c r="H33" s="586"/>
      <c r="I33" s="586"/>
      <c r="J33" s="586"/>
      <c r="K33" s="586"/>
      <c r="L33" s="586"/>
      <c r="M33" s="586"/>
      <c r="N33" s="587"/>
      <c r="O33" s="166" t="s">
        <v>14</v>
      </c>
      <c r="P33" s="90">
        <f t="shared" si="10"/>
        <v>0</v>
      </c>
      <c r="Q33" s="90">
        <f t="shared" si="11"/>
        <v>0</v>
      </c>
      <c r="R33" s="90">
        <f t="shared" si="12"/>
        <v>0</v>
      </c>
      <c r="S33" s="90">
        <f t="shared" si="13"/>
        <v>1</v>
      </c>
      <c r="T33" s="89">
        <f t="shared" si="14"/>
        <v>1</v>
      </c>
      <c r="U33" s="93">
        <f t="shared" si="27"/>
        <v>0</v>
      </c>
      <c r="V33" s="79"/>
      <c r="AC33" s="18" t="s">
        <v>14</v>
      </c>
      <c r="AD33" s="90">
        <f t="shared" si="15"/>
        <v>0</v>
      </c>
      <c r="AE33" s="90">
        <f t="shared" si="16"/>
        <v>0</v>
      </c>
      <c r="AF33" s="90">
        <f t="shared" si="17"/>
        <v>0</v>
      </c>
      <c r="AG33" s="90">
        <f t="shared" si="18"/>
        <v>1</v>
      </c>
      <c r="AH33" s="90">
        <f t="shared" si="19"/>
        <v>1</v>
      </c>
      <c r="AI33" s="93">
        <f t="shared" si="28"/>
        <v>0</v>
      </c>
      <c r="AQ33" s="18" t="s">
        <v>14</v>
      </c>
      <c r="AR33" s="9">
        <f t="shared" si="20"/>
        <v>0</v>
      </c>
      <c r="AS33" s="9">
        <f t="shared" si="21"/>
        <v>4</v>
      </c>
      <c r="AT33" s="9">
        <f t="shared" si="23"/>
        <v>4</v>
      </c>
      <c r="AU33" s="103">
        <f t="shared" si="22"/>
        <v>4</v>
      </c>
      <c r="AV33" s="64"/>
      <c r="AW33" s="64"/>
      <c r="AX33" s="176"/>
      <c r="AY33" s="9">
        <f>COUNTIF('WHSMP Review Form'!H139:H142,"Y")</f>
        <v>0</v>
      </c>
      <c r="AZ33" s="9">
        <f>COUNTIF('WHSMP Review Form'!H139:H142,"Y")</f>
        <v>0</v>
      </c>
      <c r="BB33" s="5"/>
      <c r="BC33" s="5"/>
      <c r="BD33" s="96"/>
      <c r="BE33" s="34">
        <f t="shared" si="25"/>
        <v>0</v>
      </c>
      <c r="BF33" s="34">
        <f t="shared" si="26"/>
        <v>0</v>
      </c>
      <c r="BG33" s="42"/>
      <c r="BH33" s="25"/>
    </row>
    <row r="34" spans="2:60" x14ac:dyDescent="0.25">
      <c r="B34" s="18" t="s">
        <v>13</v>
      </c>
      <c r="C34" s="26" t="s">
        <v>29</v>
      </c>
      <c r="D34" s="586"/>
      <c r="E34" s="586"/>
      <c r="F34" s="586"/>
      <c r="G34" s="586"/>
      <c r="H34" s="586"/>
      <c r="I34" s="586"/>
      <c r="J34" s="586"/>
      <c r="K34" s="586"/>
      <c r="L34" s="586"/>
      <c r="M34" s="586"/>
      <c r="N34" s="587"/>
      <c r="O34" s="166" t="s">
        <v>13</v>
      </c>
      <c r="P34" s="90">
        <f t="shared" si="10"/>
        <v>0</v>
      </c>
      <c r="Q34" s="90">
        <f t="shared" si="11"/>
        <v>0</v>
      </c>
      <c r="R34" s="90">
        <f t="shared" si="12"/>
        <v>0</v>
      </c>
      <c r="S34" s="90">
        <f t="shared" si="13"/>
        <v>1</v>
      </c>
      <c r="T34" s="89">
        <f t="shared" si="14"/>
        <v>1</v>
      </c>
      <c r="U34" s="93">
        <f t="shared" si="27"/>
        <v>0</v>
      </c>
      <c r="V34" s="79"/>
      <c r="AC34" s="18" t="s">
        <v>13</v>
      </c>
      <c r="AD34" s="90">
        <f t="shared" si="15"/>
        <v>0</v>
      </c>
      <c r="AE34" s="90">
        <f t="shared" si="16"/>
        <v>0</v>
      </c>
      <c r="AF34" s="90">
        <f t="shared" si="17"/>
        <v>0</v>
      </c>
      <c r="AG34" s="90">
        <f t="shared" si="18"/>
        <v>1</v>
      </c>
      <c r="AH34" s="90">
        <f t="shared" si="19"/>
        <v>1</v>
      </c>
      <c r="AI34" s="93">
        <f t="shared" si="28"/>
        <v>0</v>
      </c>
      <c r="AQ34" s="18" t="s">
        <v>13</v>
      </c>
      <c r="AR34" s="9">
        <f t="shared" si="20"/>
        <v>0</v>
      </c>
      <c r="AS34" s="9">
        <f t="shared" si="21"/>
        <v>3</v>
      </c>
      <c r="AT34" s="9">
        <f t="shared" si="23"/>
        <v>5</v>
      </c>
      <c r="AU34" s="103">
        <f t="shared" si="22"/>
        <v>5</v>
      </c>
      <c r="AV34" s="64"/>
      <c r="AW34" s="64"/>
      <c r="AX34" s="176"/>
      <c r="AY34" s="9">
        <f>COUNTIF('WHSMP Review Form'!H145:H147,"Y")</f>
        <v>0</v>
      </c>
      <c r="AZ34" s="9">
        <f>COUNTIF('WHSMP Review Form'!H145:H149,"Y")</f>
        <v>0</v>
      </c>
      <c r="BD34" s="96"/>
      <c r="BE34" s="34">
        <f t="shared" si="25"/>
        <v>0</v>
      </c>
      <c r="BF34" s="34">
        <f t="shared" si="26"/>
        <v>0</v>
      </c>
      <c r="BG34" s="9"/>
      <c r="BH34" s="3"/>
    </row>
    <row r="35" spans="2:60" x14ac:dyDescent="0.25">
      <c r="B35" s="18" t="s">
        <v>15</v>
      </c>
      <c r="C35" s="26" t="s">
        <v>30</v>
      </c>
      <c r="D35" s="586"/>
      <c r="E35" s="586"/>
      <c r="F35" s="586"/>
      <c r="G35" s="586"/>
      <c r="H35" s="586"/>
      <c r="I35" s="586"/>
      <c r="J35" s="586"/>
      <c r="K35" s="586"/>
      <c r="L35" s="586"/>
      <c r="M35" s="586"/>
      <c r="N35" s="587"/>
      <c r="O35" s="166" t="s">
        <v>15</v>
      </c>
      <c r="P35" s="90">
        <f t="shared" si="10"/>
        <v>0</v>
      </c>
      <c r="Q35" s="90">
        <f t="shared" si="11"/>
        <v>0</v>
      </c>
      <c r="R35" s="90">
        <f t="shared" si="12"/>
        <v>0</v>
      </c>
      <c r="S35" s="90">
        <f t="shared" si="13"/>
        <v>1</v>
      </c>
      <c r="T35" s="89">
        <f t="shared" si="14"/>
        <v>1</v>
      </c>
      <c r="U35" s="93">
        <f t="shared" si="27"/>
        <v>0</v>
      </c>
      <c r="V35" s="79"/>
      <c r="AC35" s="18" t="s">
        <v>15</v>
      </c>
      <c r="AD35" s="90">
        <f t="shared" si="15"/>
        <v>0</v>
      </c>
      <c r="AE35" s="90">
        <f t="shared" si="16"/>
        <v>0</v>
      </c>
      <c r="AF35" s="90">
        <f t="shared" si="17"/>
        <v>0</v>
      </c>
      <c r="AG35" s="90">
        <f t="shared" si="18"/>
        <v>1</v>
      </c>
      <c r="AH35" s="90">
        <f t="shared" si="19"/>
        <v>1</v>
      </c>
      <c r="AI35" s="93">
        <f t="shared" si="28"/>
        <v>0</v>
      </c>
      <c r="AQ35" s="18" t="s">
        <v>15</v>
      </c>
      <c r="AR35" s="9">
        <f t="shared" si="20"/>
        <v>0</v>
      </c>
      <c r="AS35" s="9">
        <f t="shared" si="21"/>
        <v>6</v>
      </c>
      <c r="AT35" s="9">
        <f t="shared" si="23"/>
        <v>10</v>
      </c>
      <c r="AU35" s="103">
        <f t="shared" si="22"/>
        <v>10</v>
      </c>
      <c r="AV35" s="64"/>
      <c r="AW35" s="64"/>
      <c r="AX35" s="176"/>
      <c r="AY35" s="9">
        <f>COUNTIF('WHSMP Review Form'!H152:H157,"Y")</f>
        <v>0</v>
      </c>
      <c r="AZ35" s="9">
        <f>COUNTIF('WHSMP Review Form'!H152:H161,"Y")</f>
        <v>0</v>
      </c>
      <c r="BD35" s="96"/>
      <c r="BE35" s="34">
        <f t="shared" si="25"/>
        <v>0</v>
      </c>
      <c r="BF35" s="34">
        <f t="shared" si="26"/>
        <v>0</v>
      </c>
      <c r="BG35" s="9"/>
      <c r="BH35" s="3"/>
    </row>
    <row r="36" spans="2:60" x14ac:dyDescent="0.25">
      <c r="B36" s="18" t="s">
        <v>16</v>
      </c>
      <c r="C36" s="26" t="s">
        <v>40</v>
      </c>
      <c r="D36" s="586"/>
      <c r="E36" s="586"/>
      <c r="F36" s="586"/>
      <c r="G36" s="586"/>
      <c r="H36" s="586"/>
      <c r="I36" s="586"/>
      <c r="J36" s="586"/>
      <c r="K36" s="586"/>
      <c r="L36" s="586"/>
      <c r="M36" s="586"/>
      <c r="N36" s="587"/>
      <c r="O36" s="166" t="s">
        <v>16</v>
      </c>
      <c r="P36" s="90">
        <f t="shared" si="10"/>
        <v>0</v>
      </c>
      <c r="Q36" s="90">
        <f t="shared" si="11"/>
        <v>0</v>
      </c>
      <c r="R36" s="90">
        <f t="shared" si="12"/>
        <v>0</v>
      </c>
      <c r="S36" s="90">
        <f t="shared" si="13"/>
        <v>1</v>
      </c>
      <c r="T36" s="89">
        <f t="shared" si="14"/>
        <v>1</v>
      </c>
      <c r="U36" s="93">
        <f t="shared" si="27"/>
        <v>0</v>
      </c>
      <c r="V36" s="79"/>
      <c r="AC36" s="18" t="s">
        <v>16</v>
      </c>
      <c r="AD36" s="90">
        <f t="shared" si="15"/>
        <v>0</v>
      </c>
      <c r="AE36" s="90">
        <f t="shared" si="16"/>
        <v>0</v>
      </c>
      <c r="AF36" s="90">
        <f t="shared" si="17"/>
        <v>0</v>
      </c>
      <c r="AG36" s="90">
        <f t="shared" si="18"/>
        <v>1</v>
      </c>
      <c r="AH36" s="90">
        <f t="shared" si="19"/>
        <v>1</v>
      </c>
      <c r="AI36" s="93">
        <f t="shared" si="28"/>
        <v>0</v>
      </c>
      <c r="AQ36" s="18" t="s">
        <v>16</v>
      </c>
      <c r="AR36" s="9">
        <f t="shared" si="20"/>
        <v>2</v>
      </c>
      <c r="AS36" s="9">
        <f t="shared" si="21"/>
        <v>9</v>
      </c>
      <c r="AT36" s="9">
        <f t="shared" si="23"/>
        <v>12</v>
      </c>
      <c r="AU36" s="103">
        <f t="shared" si="22"/>
        <v>12</v>
      </c>
      <c r="AV36" s="86"/>
      <c r="AW36" s="86"/>
      <c r="AX36" s="9">
        <f>COUNTIF('WHSMP Review Form'!H164:H165,"Y")</f>
        <v>0</v>
      </c>
      <c r="AY36" s="9">
        <f>COUNTIF('WHSMP Review Form'!H164:H172,"Y")</f>
        <v>0</v>
      </c>
      <c r="AZ36" s="9">
        <f>COUNTIF('WHSMP Review Form'!H164:H175,"Y")</f>
        <v>0</v>
      </c>
      <c r="BD36" s="34">
        <f t="shared" si="24"/>
        <v>0</v>
      </c>
      <c r="BE36" s="34">
        <f t="shared" si="25"/>
        <v>0</v>
      </c>
      <c r="BF36" s="34">
        <f t="shared" si="26"/>
        <v>0</v>
      </c>
      <c r="BG36" s="9"/>
      <c r="BH36" s="3"/>
    </row>
    <row r="37" spans="2:60" ht="18.75" x14ac:dyDescent="0.3">
      <c r="B37" s="35" t="s">
        <v>248</v>
      </c>
      <c r="C37" s="71" t="s">
        <v>238</v>
      </c>
      <c r="D37" s="586"/>
      <c r="E37" s="586"/>
      <c r="F37" s="586"/>
      <c r="G37" s="586"/>
      <c r="H37" s="586"/>
      <c r="I37" s="586"/>
      <c r="J37" s="586"/>
      <c r="K37" s="586"/>
      <c r="L37" s="586"/>
      <c r="M37" s="586"/>
      <c r="N37" s="587"/>
      <c r="O37" s="166" t="s">
        <v>248</v>
      </c>
      <c r="P37" s="91">
        <f t="shared" si="10"/>
        <v>0</v>
      </c>
      <c r="Q37" s="91">
        <f t="shared" si="11"/>
        <v>0</v>
      </c>
      <c r="R37" s="91">
        <f t="shared" si="12"/>
        <v>0</v>
      </c>
      <c r="S37" s="91">
        <f t="shared" si="13"/>
        <v>1</v>
      </c>
      <c r="T37" s="92">
        <f t="shared" si="14"/>
        <v>1</v>
      </c>
      <c r="U37" s="94">
        <f t="shared" si="27"/>
        <v>0</v>
      </c>
      <c r="V37" s="79"/>
      <c r="AC37" s="35" t="s">
        <v>248</v>
      </c>
      <c r="AD37" s="91">
        <f t="shared" si="15"/>
        <v>0</v>
      </c>
      <c r="AE37" s="91">
        <f t="shared" si="16"/>
        <v>0</v>
      </c>
      <c r="AF37" s="91">
        <f t="shared" si="17"/>
        <v>0</v>
      </c>
      <c r="AG37" s="91">
        <f t="shared" si="18"/>
        <v>1</v>
      </c>
      <c r="AH37" s="91">
        <f t="shared" si="19"/>
        <v>1</v>
      </c>
      <c r="AI37" s="94">
        <f t="shared" si="28"/>
        <v>0</v>
      </c>
      <c r="AQ37" s="35" t="s">
        <v>248</v>
      </c>
      <c r="AR37" s="98">
        <f>SUM(AR27:AR36)</f>
        <v>65</v>
      </c>
      <c r="AS37" s="100">
        <f t="shared" ref="AS37:AU37" si="29">SUM(AS27:AS36)</f>
        <v>108</v>
      </c>
      <c r="AT37" s="99">
        <f t="shared" si="29"/>
        <v>123</v>
      </c>
      <c r="AU37" s="76">
        <f t="shared" si="29"/>
        <v>123</v>
      </c>
      <c r="AV37" s="86"/>
      <c r="AW37" s="86"/>
      <c r="AX37" s="98">
        <f>SUM(AX27:AX36)</f>
        <v>0</v>
      </c>
      <c r="AY37" s="100">
        <f t="shared" ref="AY37:AZ37" si="30">SUM(AY27:AY36)</f>
        <v>0</v>
      </c>
      <c r="AZ37" s="99">
        <f t="shared" si="30"/>
        <v>0</v>
      </c>
      <c r="BD37" s="104">
        <f t="shared" si="25"/>
        <v>0</v>
      </c>
      <c r="BE37" s="104">
        <f t="shared" si="25"/>
        <v>0</v>
      </c>
      <c r="BF37" s="175">
        <f t="shared" si="26"/>
        <v>0</v>
      </c>
      <c r="BG37" s="97"/>
      <c r="BH37" s="3"/>
    </row>
    <row r="38" spans="2:60" x14ac:dyDescent="0.25">
      <c r="C38" s="71" t="s">
        <v>240</v>
      </c>
      <c r="D38" s="577"/>
      <c r="E38" s="577"/>
      <c r="F38" s="86"/>
      <c r="G38" s="87"/>
      <c r="H38" s="87"/>
      <c r="I38" s="87"/>
      <c r="J38" s="172"/>
      <c r="K38" s="172"/>
      <c r="L38" s="172"/>
      <c r="M38" s="172"/>
      <c r="N38" s="172"/>
      <c r="AV38" s="64"/>
      <c r="AW38" s="64"/>
      <c r="BD38" s="3"/>
      <c r="BE38" s="3"/>
      <c r="BF38" s="3"/>
      <c r="BG38" s="3"/>
      <c r="BH38" s="3"/>
    </row>
    <row r="39" spans="2:60" x14ac:dyDescent="0.25">
      <c r="D39" s="86"/>
      <c r="E39" s="86"/>
      <c r="F39" s="86"/>
      <c r="G39" s="87"/>
      <c r="H39" s="87"/>
      <c r="I39" s="87"/>
    </row>
    <row r="40" spans="2:60" ht="15.75" x14ac:dyDescent="0.25">
      <c r="C40" s="71" t="s">
        <v>239</v>
      </c>
      <c r="D40" s="88"/>
      <c r="E40" s="88"/>
      <c r="F40" s="85"/>
      <c r="G40" s="65"/>
      <c r="H40" s="65"/>
      <c r="I40" s="86"/>
      <c r="BE40" s="83" t="s">
        <v>253</v>
      </c>
      <c r="BF40" s="107">
        <f>BD37</f>
        <v>0</v>
      </c>
      <c r="BG40" s="123" t="str">
        <f>IF(BD37=100%,"PASSED","NOT PASSED")</f>
        <v>NOT PASSED</v>
      </c>
    </row>
    <row r="41" spans="2:60" ht="15.75" x14ac:dyDescent="0.25">
      <c r="C41" s="71" t="s">
        <v>240</v>
      </c>
      <c r="D41" s="577"/>
      <c r="E41" s="577"/>
      <c r="F41" s="86"/>
      <c r="G41" s="86"/>
      <c r="H41" s="86"/>
      <c r="I41" s="86"/>
      <c r="BE41" s="108" t="s">
        <v>163</v>
      </c>
      <c r="BF41" s="109">
        <f>BE37</f>
        <v>0</v>
      </c>
      <c r="BG41" s="123" t="str">
        <f>IF(BE37=100%, "PASSED","NOT PASSED")</f>
        <v>NOT PASSED</v>
      </c>
    </row>
    <row r="42" spans="2:60" ht="15.75" x14ac:dyDescent="0.25">
      <c r="D42" s="86"/>
      <c r="E42" s="86"/>
      <c r="F42" s="86"/>
      <c r="G42" s="87"/>
      <c r="H42" s="87"/>
      <c r="I42" s="87"/>
      <c r="BE42" s="110" t="s">
        <v>25</v>
      </c>
      <c r="BF42" s="111">
        <f>BF37</f>
        <v>0</v>
      </c>
      <c r="BG42" s="123" t="str">
        <f>IF(AND(BD37=100%,BE37=100%,BF37&gt;=94%),"PASSED","NOT PASSED")</f>
        <v>NOT PASSED</v>
      </c>
    </row>
    <row r="43" spans="2:60" x14ac:dyDescent="0.25">
      <c r="D43" s="86"/>
      <c r="E43" s="86"/>
      <c r="F43" s="86"/>
      <c r="G43" s="87"/>
      <c r="H43" s="87"/>
      <c r="I43" s="87"/>
    </row>
    <row r="44" spans="2:60" x14ac:dyDescent="0.25">
      <c r="D44" s="86"/>
      <c r="E44" s="86"/>
      <c r="F44" s="86"/>
      <c r="G44" s="87"/>
      <c r="H44" s="87"/>
      <c r="I44" s="87"/>
    </row>
  </sheetData>
  <sheetProtection password="C512" sheet="1" objects="1" scenarios="1" formatCells="0" formatColumns="0" formatRows="0" insertColumns="0" insertRows="0" insertHyperlinks="0" deleteColumns="0" deleteRows="0" sort="0" autoFilter="0" pivotTables="0"/>
  <mergeCells count="23">
    <mergeCell ref="D41:E41"/>
    <mergeCell ref="P25:V25"/>
    <mergeCell ref="D20:E20"/>
    <mergeCell ref="D23:E23"/>
    <mergeCell ref="AX25:AZ25"/>
    <mergeCell ref="AR25:AU25"/>
    <mergeCell ref="D27:N27"/>
    <mergeCell ref="D28:N28"/>
    <mergeCell ref="D29:N29"/>
    <mergeCell ref="D30:N30"/>
    <mergeCell ref="D31:N31"/>
    <mergeCell ref="D32:N32"/>
    <mergeCell ref="D33:N33"/>
    <mergeCell ref="D34:N34"/>
    <mergeCell ref="D35:N35"/>
    <mergeCell ref="D36:N36"/>
    <mergeCell ref="B2:C2"/>
    <mergeCell ref="AD7:AJ7"/>
    <mergeCell ref="D38:E38"/>
    <mergeCell ref="D7:I7"/>
    <mergeCell ref="P7:V7"/>
    <mergeCell ref="AD25:AI25"/>
    <mergeCell ref="D37:N37"/>
  </mergeCells>
  <conditionalFormatting sqref="I9:I19">
    <cfRule type="cellIs" dxfId="29" priority="26" operator="notEqual">
      <formula>0</formula>
    </cfRule>
  </conditionalFormatting>
  <conditionalFormatting sqref="V9:V19">
    <cfRule type="cellIs" dxfId="28" priority="25" operator="notEqual">
      <formula>0</formula>
    </cfRule>
  </conditionalFormatting>
  <conditionalFormatting sqref="AJ9:AJ19">
    <cfRule type="cellIs" dxfId="27" priority="24" operator="notEqual">
      <formula>0</formula>
    </cfRule>
  </conditionalFormatting>
  <conditionalFormatting sqref="V27:V37">
    <cfRule type="cellIs" dxfId="26" priority="22" operator="notEqual">
      <formula>0</formula>
    </cfRule>
  </conditionalFormatting>
  <conditionalFormatting sqref="S27:S37">
    <cfRule type="cellIs" dxfId="25" priority="20" operator="notEqual">
      <formula>0</formula>
    </cfRule>
  </conditionalFormatting>
  <conditionalFormatting sqref="AG27:AG37">
    <cfRule type="cellIs" dxfId="24" priority="19" operator="notEqual">
      <formula>0</formula>
    </cfRule>
  </conditionalFormatting>
  <conditionalFormatting sqref="P27:P37">
    <cfRule type="colorScale" priority="17">
      <colorScale>
        <cfvo type="min"/>
        <cfvo type="max"/>
        <color rgb="FFFCFCFF"/>
        <color rgb="FFF8696B"/>
      </colorScale>
    </cfRule>
  </conditionalFormatting>
  <conditionalFormatting sqref="U27:U37">
    <cfRule type="colorScale" priority="16">
      <colorScale>
        <cfvo type="min"/>
        <cfvo type="max"/>
        <color rgb="FFFCFCFF"/>
        <color rgb="FF63BE7B"/>
      </colorScale>
    </cfRule>
  </conditionalFormatting>
  <conditionalFormatting sqref="AI27:AI37">
    <cfRule type="colorScale" priority="15">
      <colorScale>
        <cfvo type="min"/>
        <cfvo type="max"/>
        <color rgb="FFFCFCFF"/>
        <color rgb="FF63BE7B"/>
      </colorScale>
    </cfRule>
  </conditionalFormatting>
  <conditionalFormatting sqref="S9:S19">
    <cfRule type="cellIs" dxfId="23" priority="14" operator="notEqual">
      <formula>0</formula>
    </cfRule>
  </conditionalFormatting>
  <conditionalFormatting sqref="AG9:AG19">
    <cfRule type="cellIs" dxfId="22" priority="13" operator="notEqual">
      <formula>0</formula>
    </cfRule>
  </conditionalFormatting>
  <conditionalFormatting sqref="BD27:BF36">
    <cfRule type="colorScale" priority="12">
      <colorScale>
        <cfvo type="min"/>
        <cfvo type="max"/>
        <color rgb="FFFCFCFF"/>
        <color rgb="FF63BE7B"/>
      </colorScale>
    </cfRule>
  </conditionalFormatting>
  <conditionalFormatting sqref="AD27:AD37">
    <cfRule type="colorScale" priority="11">
      <colorScale>
        <cfvo type="min"/>
        <cfvo type="max"/>
        <color rgb="FFFCFCFF"/>
        <color rgb="FF63BE7B"/>
      </colorScale>
    </cfRule>
  </conditionalFormatting>
  <conditionalFormatting sqref="AE27:AE37">
    <cfRule type="colorScale" priority="10">
      <colorScale>
        <cfvo type="min"/>
        <cfvo type="max"/>
        <color rgb="FFFCFCFF"/>
        <color rgb="FFF8696B"/>
      </colorScale>
    </cfRule>
  </conditionalFormatting>
  <conditionalFormatting sqref="AF27:AF37">
    <cfRule type="colorScale" priority="9">
      <colorScale>
        <cfvo type="min"/>
        <cfvo type="max"/>
        <color rgb="FFFCFCFF"/>
        <color rgb="FFF8696B"/>
      </colorScale>
    </cfRule>
  </conditionalFormatting>
  <conditionalFormatting sqref="P27:P37">
    <cfRule type="colorScale" priority="8">
      <colorScale>
        <cfvo type="min"/>
        <cfvo type="max"/>
        <color rgb="FFFCFCFF"/>
        <color rgb="FF63BE7B"/>
      </colorScale>
    </cfRule>
  </conditionalFormatting>
  <conditionalFormatting sqref="Q27:Q37">
    <cfRule type="colorScale" priority="7">
      <colorScale>
        <cfvo type="min"/>
        <cfvo type="max"/>
        <color rgb="FFFCFCFF"/>
        <color rgb="FFF8696B"/>
      </colorScale>
    </cfRule>
  </conditionalFormatting>
  <conditionalFormatting sqref="AD9:AG18">
    <cfRule type="cellIs" dxfId="21" priority="3" operator="greaterThan">
      <formula>0</formula>
    </cfRule>
    <cfRule type="cellIs" dxfId="20" priority="6" operator="greaterThan">
      <formula>0</formula>
    </cfRule>
  </conditionalFormatting>
  <conditionalFormatting sqref="BG40:BG42">
    <cfRule type="cellIs" dxfId="19" priority="1" operator="equal">
      <formula>"NOT PASSED"</formula>
    </cfRule>
    <cfRule type="cellIs" dxfId="18" priority="2" operator="equal">
      <formula>"PASSED"</formula>
    </cfRule>
  </conditionalFormatting>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9"/>
  <sheetViews>
    <sheetView workbookViewId="0">
      <selection activeCell="G25" sqref="G25"/>
    </sheetView>
  </sheetViews>
  <sheetFormatPr defaultRowHeight="15" x14ac:dyDescent="0.25"/>
  <cols>
    <col min="1" max="16384" width="9.140625" style="2"/>
  </cols>
  <sheetData>
    <row r="3" spans="2:11" x14ac:dyDescent="0.25">
      <c r="B3" s="28" t="s">
        <v>38</v>
      </c>
      <c r="C3" s="29" t="s">
        <v>171</v>
      </c>
      <c r="D3" s="28" t="s">
        <v>172</v>
      </c>
      <c r="E3" s="28" t="s">
        <v>173</v>
      </c>
      <c r="F3" s="28"/>
      <c r="G3" s="28"/>
      <c r="H3" s="28"/>
      <c r="I3" s="28"/>
      <c r="J3" s="28"/>
      <c r="K3" s="28"/>
    </row>
    <row r="4" spans="2:11" s="32" customFormat="1" x14ac:dyDescent="0.25">
      <c r="B4" s="33"/>
      <c r="C4" s="33"/>
      <c r="D4" s="31"/>
      <c r="E4" s="31"/>
      <c r="F4" s="156"/>
    </row>
    <row r="5" spans="2:11" s="431" customFormat="1" x14ac:dyDescent="0.25">
      <c r="B5" s="432" t="s">
        <v>517</v>
      </c>
      <c r="C5" s="432" t="s">
        <v>517</v>
      </c>
      <c r="D5" s="432" t="s">
        <v>517</v>
      </c>
      <c r="E5" s="432" t="s">
        <v>517</v>
      </c>
      <c r="F5" s="432" t="s">
        <v>517</v>
      </c>
    </row>
    <row r="6" spans="2:11" s="32" customFormat="1" x14ac:dyDescent="0.25">
      <c r="B6" s="31" t="s">
        <v>18</v>
      </c>
      <c r="C6" s="31" t="s">
        <v>18</v>
      </c>
      <c r="D6" s="30" t="s">
        <v>18</v>
      </c>
      <c r="E6" s="30" t="s">
        <v>18</v>
      </c>
      <c r="F6" s="155" t="s">
        <v>270</v>
      </c>
      <c r="G6" s="2"/>
      <c r="H6" s="2"/>
      <c r="I6" s="2"/>
      <c r="J6" s="2"/>
      <c r="K6" s="2"/>
    </row>
    <row r="7" spans="2:11" s="32" customFormat="1" x14ac:dyDescent="0.25">
      <c r="B7" s="31" t="s">
        <v>168</v>
      </c>
      <c r="C7" s="31" t="s">
        <v>169</v>
      </c>
      <c r="D7" s="31" t="s">
        <v>168</v>
      </c>
      <c r="E7" s="31" t="s">
        <v>168</v>
      </c>
      <c r="F7" s="156" t="s">
        <v>271</v>
      </c>
    </row>
    <row r="8" spans="2:11" s="32" customFormat="1" x14ac:dyDescent="0.25">
      <c r="D8" s="31" t="s">
        <v>174</v>
      </c>
      <c r="E8" s="31" t="s">
        <v>169</v>
      </c>
      <c r="F8" s="156" t="s">
        <v>174</v>
      </c>
    </row>
    <row r="9" spans="2:11" s="32" customFormat="1" x14ac:dyDescent="0.25"/>
  </sheetData>
  <sheetProtection password="C512"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selection activeCell="N121" sqref="N121"/>
    </sheetView>
  </sheetViews>
  <sheetFormatPr defaultRowHeight="15" x14ac:dyDescent="0.25"/>
  <cols>
    <col min="1" max="1" width="3" style="162" bestFit="1" customWidth="1"/>
    <col min="2" max="2" width="38.5703125" style="153" customWidth="1"/>
    <col min="3" max="3" width="7.7109375" style="154" bestFit="1" customWidth="1"/>
    <col min="4" max="4" width="8.28515625" style="154" bestFit="1" customWidth="1"/>
    <col min="5" max="5" width="62.5703125" customWidth="1"/>
    <col min="6" max="6" width="1.28515625" customWidth="1"/>
  </cols>
  <sheetData>
    <row r="1" spans="1:5" ht="15.75" customHeight="1" x14ac:dyDescent="0.25">
      <c r="A1" s="600" t="s">
        <v>316</v>
      </c>
      <c r="B1" s="600"/>
      <c r="C1" s="600"/>
      <c r="D1" s="600"/>
      <c r="E1" s="601"/>
    </row>
    <row r="2" spans="1:5" ht="8.25" customHeight="1" x14ac:dyDescent="0.25"/>
    <row r="3" spans="1:5" s="153" customFormat="1" ht="30" x14ac:dyDescent="0.25">
      <c r="A3" s="163"/>
      <c r="B3" s="163" t="s">
        <v>272</v>
      </c>
      <c r="C3" s="164" t="s">
        <v>269</v>
      </c>
      <c r="D3" s="164" t="s">
        <v>296</v>
      </c>
      <c r="E3" s="163" t="s">
        <v>285</v>
      </c>
    </row>
    <row r="4" spans="1:5" ht="38.25" x14ac:dyDescent="0.25">
      <c r="A4" s="165">
        <v>1</v>
      </c>
      <c r="B4" s="178" t="s">
        <v>305</v>
      </c>
      <c r="C4" s="179"/>
      <c r="D4" s="179"/>
      <c r="E4" s="178" t="s">
        <v>290</v>
      </c>
    </row>
    <row r="5" spans="1:5" s="152" customFormat="1" ht="89.25" x14ac:dyDescent="0.25">
      <c r="A5" s="165"/>
      <c r="B5" s="178" t="s">
        <v>306</v>
      </c>
      <c r="C5" s="179"/>
      <c r="D5" s="179"/>
      <c r="E5" s="178" t="s">
        <v>297</v>
      </c>
    </row>
    <row r="6" spans="1:5" s="152" customFormat="1" ht="38.25" x14ac:dyDescent="0.25">
      <c r="A6" s="165">
        <f>A4+1</f>
        <v>2</v>
      </c>
      <c r="B6" s="178" t="s">
        <v>308</v>
      </c>
      <c r="C6" s="179" t="s">
        <v>174</v>
      </c>
      <c r="D6" s="179" t="s">
        <v>270</v>
      </c>
      <c r="E6" s="178" t="s">
        <v>291</v>
      </c>
    </row>
    <row r="7" spans="1:5" ht="25.5" x14ac:dyDescent="0.25">
      <c r="A7" s="165">
        <f>A6+1</f>
        <v>3</v>
      </c>
      <c r="B7" s="178" t="s">
        <v>309</v>
      </c>
      <c r="C7" s="179" t="s">
        <v>174</v>
      </c>
      <c r="D7" s="179" t="s">
        <v>270</v>
      </c>
      <c r="E7" s="178" t="s">
        <v>298</v>
      </c>
    </row>
    <row r="8" spans="1:5" s="152" customFormat="1" ht="38.25" x14ac:dyDescent="0.25">
      <c r="A8" s="165">
        <f>A7+1</f>
        <v>4</v>
      </c>
      <c r="B8" s="178" t="s">
        <v>310</v>
      </c>
      <c r="C8" s="179" t="s">
        <v>271</v>
      </c>
      <c r="D8" s="179" t="s">
        <v>270</v>
      </c>
      <c r="E8" s="178" t="s">
        <v>299</v>
      </c>
    </row>
    <row r="9" spans="1:5" s="152" customFormat="1" ht="51" x14ac:dyDescent="0.25">
      <c r="A9" s="165">
        <f>A8+1</f>
        <v>5</v>
      </c>
      <c r="B9" s="178" t="s">
        <v>323</v>
      </c>
      <c r="C9" s="179" t="s">
        <v>271</v>
      </c>
      <c r="D9" s="179" t="s">
        <v>270</v>
      </c>
      <c r="E9" s="178" t="s">
        <v>300</v>
      </c>
    </row>
    <row r="10" spans="1:5" ht="216.75" x14ac:dyDescent="0.25">
      <c r="A10" s="165">
        <f>A9+1</f>
        <v>6</v>
      </c>
      <c r="B10" s="178" t="s">
        <v>311</v>
      </c>
      <c r="C10" s="179" t="s">
        <v>271</v>
      </c>
      <c r="D10" s="179" t="s">
        <v>270</v>
      </c>
      <c r="E10" s="178" t="s">
        <v>330</v>
      </c>
    </row>
    <row r="11" spans="1:5" ht="63.75" x14ac:dyDescent="0.25">
      <c r="A11" s="165">
        <f t="shared" ref="A11:A12" si="0">A10+1</f>
        <v>7</v>
      </c>
      <c r="B11" s="178" t="s">
        <v>324</v>
      </c>
      <c r="C11" s="179" t="s">
        <v>271</v>
      </c>
      <c r="D11" s="179" t="s">
        <v>270</v>
      </c>
      <c r="E11" s="178" t="s">
        <v>292</v>
      </c>
    </row>
    <row r="12" spans="1:5" s="152" customFormat="1" ht="63.75" x14ac:dyDescent="0.25">
      <c r="A12" s="165">
        <f t="shared" si="0"/>
        <v>8</v>
      </c>
      <c r="B12" s="178" t="s">
        <v>312</v>
      </c>
      <c r="C12" s="179" t="s">
        <v>271</v>
      </c>
      <c r="D12" s="179" t="s">
        <v>270</v>
      </c>
      <c r="E12" s="178" t="s">
        <v>293</v>
      </c>
    </row>
    <row r="13" spans="1:5" ht="63.75" x14ac:dyDescent="0.25">
      <c r="A13" s="165">
        <f t="shared" ref="A13:A21" si="1">A12+1</f>
        <v>9</v>
      </c>
      <c r="B13" s="180" t="s">
        <v>313</v>
      </c>
      <c r="C13" s="179" t="s">
        <v>271</v>
      </c>
      <c r="D13" s="179" t="s">
        <v>270</v>
      </c>
      <c r="E13" s="178" t="s">
        <v>286</v>
      </c>
    </row>
    <row r="14" spans="1:5" ht="76.5" x14ac:dyDescent="0.25">
      <c r="A14" s="165">
        <f t="shared" si="1"/>
        <v>10</v>
      </c>
      <c r="B14" s="178" t="s">
        <v>314</v>
      </c>
      <c r="C14" s="179" t="s">
        <v>271</v>
      </c>
      <c r="D14" s="179" t="s">
        <v>270</v>
      </c>
      <c r="E14" s="178" t="s">
        <v>315</v>
      </c>
    </row>
    <row r="15" spans="1:5" s="152" customFormat="1" ht="25.5" x14ac:dyDescent="0.25">
      <c r="A15" s="165">
        <f t="shared" si="1"/>
        <v>11</v>
      </c>
      <c r="B15" s="178" t="s">
        <v>289</v>
      </c>
      <c r="C15" s="179" t="s">
        <v>271</v>
      </c>
      <c r="D15" s="179" t="s">
        <v>270</v>
      </c>
      <c r="E15" s="178" t="s">
        <v>287</v>
      </c>
    </row>
    <row r="16" spans="1:5" s="152" customFormat="1" ht="51" x14ac:dyDescent="0.25">
      <c r="A16" s="165">
        <f t="shared" si="1"/>
        <v>12</v>
      </c>
      <c r="B16" s="178" t="s">
        <v>288</v>
      </c>
      <c r="C16" s="179" t="s">
        <v>271</v>
      </c>
      <c r="D16" s="179" t="s">
        <v>270</v>
      </c>
      <c r="E16" s="178" t="s">
        <v>301</v>
      </c>
    </row>
    <row r="17" spans="1:5" ht="38.25" x14ac:dyDescent="0.25">
      <c r="A17" s="165">
        <f t="shared" si="1"/>
        <v>13</v>
      </c>
      <c r="B17" s="178" t="s">
        <v>294</v>
      </c>
      <c r="C17" s="179" t="s">
        <v>271</v>
      </c>
      <c r="D17" s="179" t="s">
        <v>270</v>
      </c>
      <c r="E17" s="178" t="s">
        <v>302</v>
      </c>
    </row>
    <row r="18" spans="1:5" x14ac:dyDescent="0.25">
      <c r="A18" s="165">
        <f t="shared" si="1"/>
        <v>14</v>
      </c>
      <c r="B18" s="178"/>
      <c r="C18" s="179" t="s">
        <v>271</v>
      </c>
      <c r="D18" s="179" t="s">
        <v>270</v>
      </c>
      <c r="E18" s="178"/>
    </row>
    <row r="19" spans="1:5" ht="89.25" x14ac:dyDescent="0.25">
      <c r="A19" s="165">
        <f t="shared" si="1"/>
        <v>15</v>
      </c>
      <c r="B19" s="178" t="s">
        <v>295</v>
      </c>
      <c r="C19" s="179" t="s">
        <v>271</v>
      </c>
      <c r="D19" s="179" t="s">
        <v>270</v>
      </c>
      <c r="E19" s="178" t="s">
        <v>303</v>
      </c>
    </row>
    <row r="20" spans="1:5" ht="89.25" x14ac:dyDescent="0.25">
      <c r="A20" s="165">
        <f t="shared" si="1"/>
        <v>16</v>
      </c>
      <c r="B20" s="178" t="s">
        <v>307</v>
      </c>
      <c r="C20" s="179" t="s">
        <v>271</v>
      </c>
      <c r="D20" s="179" t="s">
        <v>270</v>
      </c>
      <c r="E20" s="178" t="s">
        <v>304</v>
      </c>
    </row>
    <row r="21" spans="1:5" ht="65.25" customHeight="1" x14ac:dyDescent="0.25">
      <c r="A21" s="165">
        <f t="shared" si="1"/>
        <v>17</v>
      </c>
      <c r="B21" s="178"/>
      <c r="C21" s="179"/>
      <c r="D21" s="179"/>
      <c r="E21" s="178"/>
    </row>
    <row r="22" spans="1:5" ht="70.5" customHeight="1" x14ac:dyDescent="0.25">
      <c r="A22" s="165">
        <f t="shared" ref="A22:A24" si="2">A21+1</f>
        <v>18</v>
      </c>
      <c r="B22" s="178"/>
      <c r="C22" s="179"/>
      <c r="D22" s="179"/>
      <c r="E22" s="178"/>
    </row>
    <row r="23" spans="1:5" ht="78" customHeight="1" x14ac:dyDescent="0.25">
      <c r="A23" s="165">
        <f t="shared" si="2"/>
        <v>19</v>
      </c>
      <c r="B23" s="178"/>
      <c r="C23" s="179"/>
      <c r="D23" s="179"/>
      <c r="E23" s="178"/>
    </row>
    <row r="24" spans="1:5" ht="75.75" customHeight="1" x14ac:dyDescent="0.25">
      <c r="A24" s="165">
        <f t="shared" si="2"/>
        <v>20</v>
      </c>
      <c r="B24" s="178"/>
      <c r="C24" s="179"/>
      <c r="D24" s="179"/>
      <c r="E24" s="178"/>
    </row>
  </sheetData>
  <sheetProtection password="C512" sheet="1" objects="1" scenarios="1" formatCells="0" formatColumns="0" formatRows="0" insertColumns="0" insertRows="0" insertHyperlinks="0" deleteColumns="0" deleteRows="0" sort="0" autoFilter="0" pivotTables="0"/>
  <mergeCells count="1">
    <mergeCell ref="A1:E1"/>
  </mergeCells>
  <conditionalFormatting sqref="C4:D5 C7:D8 C16:D24 C10:D14">
    <cfRule type="cellIs" dxfId="17" priority="19" operator="equal">
      <formula>"partial"</formula>
    </cfRule>
    <cfRule type="cellIs" dxfId="16" priority="20" operator="equal">
      <formula>"No"</formula>
    </cfRule>
    <cfRule type="cellIs" dxfId="15" priority="21" operator="equal">
      <formula>"Yes"</formula>
    </cfRule>
  </conditionalFormatting>
  <conditionalFormatting sqref="C16:D16">
    <cfRule type="cellIs" dxfId="14" priority="13" operator="equal">
      <formula>"partial"</formula>
    </cfRule>
    <cfRule type="cellIs" dxfId="13" priority="14" operator="equal">
      <formula>"No"</formula>
    </cfRule>
    <cfRule type="cellIs" dxfId="12" priority="15" operator="equal">
      <formula>"Yes"</formula>
    </cfRule>
  </conditionalFormatting>
  <conditionalFormatting sqref="C14:D14">
    <cfRule type="cellIs" dxfId="11" priority="10" operator="equal">
      <formula>"partial"</formula>
    </cfRule>
    <cfRule type="cellIs" dxfId="10" priority="11" operator="equal">
      <formula>"No"</formula>
    </cfRule>
    <cfRule type="cellIs" dxfId="9" priority="12" operator="equal">
      <formula>"Yes"</formula>
    </cfRule>
  </conditionalFormatting>
  <conditionalFormatting sqref="C15:D15">
    <cfRule type="cellIs" dxfId="8" priority="7" operator="equal">
      <formula>"partial"</formula>
    </cfRule>
    <cfRule type="cellIs" dxfId="7" priority="8" operator="equal">
      <formula>"No"</formula>
    </cfRule>
    <cfRule type="cellIs" dxfId="6" priority="9" operator="equal">
      <formula>"Yes"</formula>
    </cfRule>
  </conditionalFormatting>
  <conditionalFormatting sqref="C6:D6">
    <cfRule type="cellIs" dxfId="5" priority="4" operator="equal">
      <formula>"partial"</formula>
    </cfRule>
    <cfRule type="cellIs" dxfId="4" priority="5" operator="equal">
      <formula>"No"</formula>
    </cfRule>
    <cfRule type="cellIs" dxfId="3" priority="6" operator="equal">
      <formula>"Yes"</formula>
    </cfRule>
  </conditionalFormatting>
  <conditionalFormatting sqref="C9:D9">
    <cfRule type="cellIs" dxfId="2" priority="1" operator="equal">
      <formula>"partial"</formula>
    </cfRule>
    <cfRule type="cellIs" dxfId="1" priority="2" operator="equal">
      <formula>"No"</formula>
    </cfRule>
    <cfRule type="cellIs" dxfId="0" priority="3" operator="equal">
      <formula>"Yes"</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DropDown!$F$4:$F$8</xm:f>
          </x14:formula1>
          <xm:sqref>C4:D24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WHSMP Review Form</vt:lpstr>
      <vt:lpstr>Stats Dashboard</vt:lpstr>
      <vt:lpstr>Guidance Notes</vt:lpstr>
      <vt:lpstr>Stats</vt:lpstr>
      <vt:lpstr>DropDown</vt:lpstr>
      <vt:lpstr>Comparison</vt:lpstr>
      <vt:lpstr>'Guidance Notes'!Print_Area</vt:lpstr>
      <vt:lpstr>'Stats Dashboard'!Print_Area</vt:lpstr>
      <vt:lpstr>'WHSMP Review Form'!Print_Area</vt:lpstr>
      <vt:lpstr>'WHSMP Review Form'!Print_Titles</vt:lpstr>
    </vt:vector>
  </TitlesOfParts>
  <Company>City of Sydney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 Bahremand</dc:creator>
  <cp:lastModifiedBy>Suzana Mandrovski</cp:lastModifiedBy>
  <cp:lastPrinted>2016-03-02T23:32:56Z</cp:lastPrinted>
  <dcterms:created xsi:type="dcterms:W3CDTF">2015-09-21T06:09:10Z</dcterms:created>
  <dcterms:modified xsi:type="dcterms:W3CDTF">2017-03-23T01:21:49Z</dcterms:modified>
</cp:coreProperties>
</file>