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tyofsydneycouncil-my.sharepoint.com/personal/aireland_cityofsydney_nsw_gov_au/Documents/Green Reports/"/>
    </mc:Choice>
  </mc:AlternateContent>
  <xr:revisionPtr revIDLastSave="0" documentId="8_{29F33B88-9C5D-428D-BE43-93DC985E6424}" xr6:coauthVersionLast="47" xr6:coauthVersionMax="47" xr10:uidLastSave="{00000000-0000-0000-0000-000000000000}"/>
  <bookViews>
    <workbookView xWindow="28680" yWindow="-135" windowWidth="29040" windowHeight="15840" tabRatio="710" xr2:uid="{A90DB980-3CC9-4870-ACC9-50EB3E3C4133}"/>
  </bookViews>
  <sheets>
    <sheet name="Chart list" sheetId="1" r:id="rId1"/>
    <sheet name="Chart 1" sheetId="2" r:id="rId2"/>
    <sheet name="Chart 2" sheetId="7" r:id="rId3"/>
    <sheet name="Chart 3" sheetId="4" r:id="rId4"/>
    <sheet name="Chart 4" sheetId="8" r:id="rId5"/>
    <sheet name="Chart 5" sheetId="21" r:id="rId6"/>
    <sheet name="Chart 6" sheetId="9" r:id="rId7"/>
    <sheet name="Chart 7" sheetId="15" r:id="rId8"/>
    <sheet name="Chart 8" sheetId="10" r:id="rId9"/>
    <sheet name="Chart 9" sheetId="22" r:id="rId10"/>
    <sheet name="Chart 10" sheetId="12" r:id="rId11"/>
    <sheet name="Chart 11" sheetId="13" r:id="rId12"/>
    <sheet name="Chart 12" sheetId="14" r:id="rId13"/>
    <sheet name="Chart 13" sheetId="19" r:id="rId14"/>
    <sheet name="Chart 14" sheetId="5" r:id="rId15"/>
    <sheet name="Chart 15" sheetId="6" r:id="rId16"/>
  </sheets>
  <definedNames>
    <definedName name="_xlnm._FilterDatabase" localSheetId="0" hidden="1">'Chart list'!$A$8:$C$23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9" l="1"/>
  <c r="T6" i="12" l="1"/>
  <c r="U6" i="12"/>
  <c r="V6" i="12"/>
  <c r="W6" i="12"/>
  <c r="S6" i="12"/>
  <c r="S8" i="12" s="1"/>
  <c r="C6" i="12"/>
  <c r="D6" i="12"/>
  <c r="E6" i="12"/>
  <c r="F6" i="12"/>
  <c r="B6" i="12"/>
  <c r="W8" i="12" l="1"/>
  <c r="V8" i="12"/>
  <c r="U8" i="12"/>
  <c r="T8" i="12"/>
</calcChain>
</file>

<file path=xl/sharedStrings.xml><?xml version="1.0" encoding="utf-8"?>
<sst xmlns="http://schemas.openxmlformats.org/spreadsheetml/2006/main" count="302" uniqueCount="136">
  <si>
    <t>Chart 1</t>
  </si>
  <si>
    <t>Buildings</t>
  </si>
  <si>
    <t>Street lighting</t>
  </si>
  <si>
    <t>Fleet</t>
  </si>
  <si>
    <t>Parks</t>
  </si>
  <si>
    <t>Other</t>
  </si>
  <si>
    <t>Total</t>
  </si>
  <si>
    <t>Chart 2</t>
  </si>
  <si>
    <t>Chart name</t>
  </si>
  <si>
    <t>Chart number</t>
  </si>
  <si>
    <t>Chart 5</t>
  </si>
  <si>
    <t>Target value</t>
  </si>
  <si>
    <t>Electricity</t>
  </si>
  <si>
    <t>Gas</t>
  </si>
  <si>
    <t>Other Scope 3 Emissions</t>
  </si>
  <si>
    <t>Transport</t>
  </si>
  <si>
    <t>Waste</t>
  </si>
  <si>
    <t>All</t>
  </si>
  <si>
    <t>Units</t>
  </si>
  <si>
    <t>tonnes CO2-e</t>
  </si>
  <si>
    <t>Chart 15</t>
  </si>
  <si>
    <t>Total tonnes recycled</t>
  </si>
  <si>
    <t>tonnes</t>
  </si>
  <si>
    <t>Chart 7</t>
  </si>
  <si>
    <t>Target</t>
  </si>
  <si>
    <t>Chart 9</t>
  </si>
  <si>
    <t>2015/16</t>
  </si>
  <si>
    <t>Street trees planted annually</t>
  </si>
  <si>
    <t>Chart 10</t>
  </si>
  <si>
    <t>Chart 13</t>
  </si>
  <si>
    <t>ha</t>
  </si>
  <si>
    <t>2021/22</t>
  </si>
  <si>
    <t>2020/21</t>
  </si>
  <si>
    <t>2019/20</t>
  </si>
  <si>
    <t>2018/19</t>
  </si>
  <si>
    <t>2017/18</t>
  </si>
  <si>
    <t>Parks &amp; Public Domain</t>
  </si>
  <si>
    <t>Operations</t>
  </si>
  <si>
    <t>Community Buildings</t>
  </si>
  <si>
    <t>Commercial Buildings</t>
  </si>
  <si>
    <t>Baseline (2005/06)</t>
  </si>
  <si>
    <t>Aquatics Facilities</t>
  </si>
  <si>
    <t>Onsite Energy Generation &amp; Efficiency</t>
  </si>
  <si>
    <t>2006 Baseline</t>
  </si>
  <si>
    <t>Renewable Gas</t>
  </si>
  <si>
    <t>Offsets</t>
  </si>
  <si>
    <t>▼76%</t>
  </si>
  <si>
    <t>▼2%</t>
  </si>
  <si>
    <t>▼15%</t>
  </si>
  <si>
    <t>▼7%</t>
  </si>
  <si>
    <t>▼100%</t>
  </si>
  <si>
    <t>Chart 4</t>
  </si>
  <si>
    <t xml:space="preserve">Units </t>
  </si>
  <si>
    <t>ML</t>
  </si>
  <si>
    <t>2009/10</t>
  </si>
  <si>
    <t>2010/11</t>
  </si>
  <si>
    <t>2011/12</t>
  </si>
  <si>
    <t>2012/13</t>
  </si>
  <si>
    <t>2013/14</t>
  </si>
  <si>
    <t>2014/15</t>
  </si>
  <si>
    <t>2016/17</t>
  </si>
  <si>
    <t>Removed</t>
  </si>
  <si>
    <t>street Trees</t>
  </si>
  <si>
    <t>Park trees removed</t>
  </si>
  <si>
    <t>2008/09</t>
  </si>
  <si>
    <t>2006/07</t>
  </si>
  <si>
    <t>2007/08</t>
  </si>
  <si>
    <t>Total trees removed</t>
  </si>
  <si>
    <t>Total increase in trees</t>
  </si>
  <si>
    <t>Baseline value</t>
  </si>
  <si>
    <t>2012 baseline</t>
  </si>
  <si>
    <t>2005/06</t>
  </si>
  <si>
    <t>Civil construction</t>
  </si>
  <si>
    <t>Building Construction</t>
  </si>
  <si>
    <t>Diverted from landfill</t>
  </si>
  <si>
    <t>Recycled</t>
  </si>
  <si>
    <t>Total waste produced</t>
  </si>
  <si>
    <t>Residual to landfill</t>
  </si>
  <si>
    <t>Recovered</t>
  </si>
  <si>
    <t xml:space="preserve">New plants in parks and street gardens </t>
  </si>
  <si>
    <t>Total street trees</t>
  </si>
  <si>
    <t>Operational carbon emissions</t>
  </si>
  <si>
    <t>City of Sydney local area emissions</t>
  </si>
  <si>
    <t>Operational waste from our properties</t>
  </si>
  <si>
    <t>Waste from public spaces that we manage</t>
  </si>
  <si>
    <t>Construction and demolition waste from our operations</t>
  </si>
  <si>
    <t>Understanding our waste data</t>
  </si>
  <si>
    <t>Residential recycling and landfill diversion rates</t>
  </si>
  <si>
    <t>Residential waste generation</t>
  </si>
  <si>
    <t>Trees planted on streets and in parks</t>
  </si>
  <si>
    <t>New plants in parks and street gardens</t>
  </si>
  <si>
    <t>Extent of bush restoration land</t>
  </si>
  <si>
    <t>Annual water consumption against baseline, by use category</t>
  </si>
  <si>
    <t>Non-residential water consumption</t>
  </si>
  <si>
    <t>Chart 3</t>
  </si>
  <si>
    <t>Data collection for building construction projects commenced 2020/21</t>
  </si>
  <si>
    <t>Chart 6</t>
  </si>
  <si>
    <t>Chart 8</t>
  </si>
  <si>
    <t>This data was correct as at the report finalisation date of:</t>
  </si>
  <si>
    <t xml:space="preserve"> on page</t>
  </si>
  <si>
    <t>Corresponding chart published</t>
  </si>
  <si>
    <t>in section</t>
  </si>
  <si>
    <t>Green Report data file</t>
  </si>
  <si>
    <t>Our operations</t>
  </si>
  <si>
    <t>Climate action</t>
  </si>
  <si>
    <t>Action for our city</t>
  </si>
  <si>
    <t>Waste and materials</t>
  </si>
  <si>
    <t>Greening our city</t>
  </si>
  <si>
    <t>Water stewardship</t>
  </si>
  <si>
    <t>80% reduction in emissions generation by end June 2025, from 2006 baseline</t>
  </si>
  <si>
    <t>2020/21 Actual (reduction)</t>
  </si>
  <si>
    <t>70% reduction in greenhouse gas emissions by 2030, from 2006 baseline</t>
  </si>
  <si>
    <t>Net zero emissions by 2035</t>
  </si>
  <si>
    <t>90% diversion from landfill, with 50% source separated recycling, from City-managed properties by end June 2025</t>
  </si>
  <si>
    <t>Total tonnes produced</t>
  </si>
  <si>
    <t>Total % recycled</t>
  </si>
  <si>
    <t>50% resource recovery of waste from City parks, streets and public places by end June 2025</t>
  </si>
  <si>
    <t>90% resource recovery of construction and demolition waste generated and managed by City operations by end June 2025</t>
  </si>
  <si>
    <t>90% diversion from landfill of residential waste, with 35% as source-separated recycling by 2030</t>
  </si>
  <si>
    <t>This file contains the data used to generate the graphs in the 2022 Green Report, the City of Sydney's annual environmental report</t>
  </si>
  <si>
    <t>Chart 12</t>
  </si>
  <si>
    <t>Baseline</t>
  </si>
  <si>
    <t>Zero increase in potable water use annually until 2025, from 2006 baseline</t>
  </si>
  <si>
    <t>Reduce residential potable water use to 170 litres per person per day by 2030</t>
  </si>
  <si>
    <t>litres / person / day</t>
  </si>
  <si>
    <t>10% reduction in non-residential potable water use per m2 by 2030, from 2019 baseline</t>
  </si>
  <si>
    <t>litres / sqm / day</t>
  </si>
  <si>
    <t>Data has been published on the chart, so data breakdown not required in this file</t>
  </si>
  <si>
    <t>Tab provided to reduce confusion over numbering when using the file.</t>
  </si>
  <si>
    <t>Forecast operational emissions to 2025</t>
  </si>
  <si>
    <t xml:space="preserve">Residential water consumption </t>
  </si>
  <si>
    <t>Total tonnes diverted from landfill</t>
  </si>
  <si>
    <t>Total  trees planted annually</t>
  </si>
  <si>
    <t>Park trees planted annually</t>
  </si>
  <si>
    <t>Annual operational water consumption against baseline, by use category</t>
  </si>
  <si>
    <t>Residential water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</si>
</sst>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8"/>
      <color rgb="FF000000"/>
      <name val="Arial"/>
      <family val="2"/>
    </font>
    <font>
      <strike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rgb="FF188838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9" fillId="2" borderId="0" applyNumberFormat="0" applyBorder="0" applyAlignment="0" applyProtection="0"/>
    <xf numFmtId="0" fontId="11" fillId="0" borderId="1" applyNumberFormat="0" applyFill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left" vertical="center" wrapText="1" indent="1"/>
    </xf>
    <xf numFmtId="0" fontId="2" fillId="0" borderId="0" xfId="0" applyFont="1"/>
    <xf numFmtId="0" fontId="0" fillId="0" borderId="0" xfId="0" applyAlignment="1">
      <alignment wrapText="1"/>
    </xf>
    <xf numFmtId="1" fontId="0" fillId="0" borderId="0" xfId="0" applyNumberFormat="1"/>
    <xf numFmtId="9" fontId="0" fillId="0" borderId="0" xfId="1" applyFont="1"/>
    <xf numFmtId="0" fontId="6" fillId="0" borderId="0" xfId="0" applyFont="1" applyAlignment="1">
      <alignment vertical="center" wrapText="1"/>
    </xf>
    <xf numFmtId="9" fontId="0" fillId="0" borderId="0" xfId="0" applyNumberFormat="1" applyAlignment="1">
      <alignment horizontal="left"/>
    </xf>
    <xf numFmtId="9" fontId="0" fillId="0" borderId="0" xfId="1" applyFont="1" applyAlignment="1">
      <alignment horizontal="left"/>
    </xf>
    <xf numFmtId="3" fontId="0" fillId="0" borderId="0" xfId="0" applyNumberFormat="1"/>
    <xf numFmtId="164" fontId="0" fillId="0" borderId="0" xfId="3" applyNumberFormat="1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7" fillId="0" borderId="0" xfId="0" applyFont="1"/>
    <xf numFmtId="9" fontId="0" fillId="0" borderId="0" xfId="0" applyNumberFormat="1"/>
    <xf numFmtId="1" fontId="0" fillId="0" borderId="0" xfId="0" applyNumberFormat="1" applyAlignment="1">
      <alignment vertical="top" wrapText="1"/>
    </xf>
    <xf numFmtId="0" fontId="8" fillId="0" borderId="0" xfId="0" applyFont="1" applyAlignment="1">
      <alignment vertical="top" wrapText="1"/>
    </xf>
    <xf numFmtId="165" fontId="0" fillId="0" borderId="0" xfId="0" applyNumberFormat="1"/>
    <xf numFmtId="2" fontId="0" fillId="0" borderId="0" xfId="0" applyNumberFormat="1"/>
    <xf numFmtId="1" fontId="10" fillId="0" borderId="0" xfId="5" applyNumberFormat="1" applyFont="1" applyFill="1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12" fillId="0" borderId="0" xfId="0" applyFont="1" applyAlignment="1">
      <alignment wrapText="1"/>
    </xf>
    <xf numFmtId="0" fontId="13" fillId="0" borderId="2" xfId="6" applyFont="1" applyBorder="1"/>
    <xf numFmtId="0" fontId="14" fillId="0" borderId="2" xfId="0" applyFont="1" applyBorder="1" applyAlignment="1">
      <alignment wrapText="1"/>
    </xf>
    <xf numFmtId="0" fontId="14" fillId="0" borderId="2" xfId="0" applyFont="1" applyBorder="1"/>
    <xf numFmtId="9" fontId="0" fillId="0" borderId="0" xfId="1" applyFont="1" applyBorder="1"/>
    <xf numFmtId="0" fontId="2" fillId="0" borderId="0" xfId="0" applyFont="1" applyAlignment="1">
      <alignment wrapText="1"/>
    </xf>
    <xf numFmtId="0" fontId="13" fillId="0" borderId="0" xfId="6" applyFont="1" applyBorder="1"/>
    <xf numFmtId="0" fontId="2" fillId="0" borderId="0" xfId="0" applyFont="1" applyAlignment="1">
      <alignment horizontal="left"/>
    </xf>
    <xf numFmtId="165" fontId="10" fillId="0" borderId="0" xfId="0" applyNumberFormat="1" applyFont="1"/>
    <xf numFmtId="165" fontId="10" fillId="0" borderId="0" xfId="5" applyNumberFormat="1" applyFont="1" applyFill="1"/>
    <xf numFmtId="2" fontId="10" fillId="0" borderId="0" xfId="5" applyNumberFormat="1" applyFont="1" applyFill="1"/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17" fontId="3" fillId="0" borderId="0" xfId="0" applyNumberFormat="1" applyFont="1"/>
    <xf numFmtId="0" fontId="0" fillId="0" borderId="0" xfId="0" applyAlignment="1">
      <alignment horizontal="right"/>
    </xf>
    <xf numFmtId="0" fontId="12" fillId="0" borderId="0" xfId="0" applyFont="1"/>
    <xf numFmtId="0" fontId="12" fillId="0" borderId="0" xfId="0" applyFont="1" applyAlignment="1">
      <alignment wrapText="1"/>
    </xf>
  </cellXfs>
  <cellStyles count="7">
    <cellStyle name="Bad" xfId="5" builtinId="27"/>
    <cellStyle name="Comma" xfId="3" builtinId="3"/>
    <cellStyle name="Heading 1" xfId="6" builtinId="16"/>
    <cellStyle name="Normal" xfId="0" builtinId="0"/>
    <cellStyle name="Normal 2" xfId="2" xr:uid="{3D2F0BA9-D576-4570-9239-771FFBA4893A}"/>
    <cellStyle name="Normal 2 4" xfId="4" xr:uid="{9687EFD6-A87D-4533-A8A3-059315B2EB27}"/>
    <cellStyle name="Percent" xfId="1" builtinId="5"/>
  </cellStyles>
  <dxfs count="0"/>
  <tableStyles count="0" defaultTableStyle="TableStyleMedium2" defaultPivotStyle="PivotStyleLight16"/>
  <colors>
    <mruColors>
      <color rgb="FF188838"/>
      <color rgb="FF041C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0A923-F6ED-4531-BB26-71FA5EE7FFEE}">
  <dimension ref="A1:E23"/>
  <sheetViews>
    <sheetView tabSelected="1" workbookViewId="0">
      <selection activeCell="I20" sqref="I20"/>
    </sheetView>
  </sheetViews>
  <sheetFormatPr defaultColWidth="9.1796875" defaultRowHeight="14" x14ac:dyDescent="0.3"/>
  <cols>
    <col min="1" max="1" width="8.7265625" style="22" customWidth="1"/>
    <col min="2" max="2" width="49" style="21" customWidth="1"/>
    <col min="3" max="3" width="20.54296875" style="22" bestFit="1" customWidth="1"/>
    <col min="4" max="4" width="17.26953125" style="22" bestFit="1" customWidth="1"/>
    <col min="5" max="5" width="9.81640625" style="22" customWidth="1"/>
    <col min="6" max="16384" width="9.1796875" style="22"/>
  </cols>
  <sheetData>
    <row r="1" spans="1:5" ht="19.5" thickBot="1" x14ac:dyDescent="0.45">
      <c r="A1" s="25" t="s">
        <v>102</v>
      </c>
      <c r="B1" s="26"/>
      <c r="C1" s="27"/>
    </row>
    <row r="3" spans="1:5" x14ac:dyDescent="0.3">
      <c r="A3" s="22" t="s">
        <v>119</v>
      </c>
    </row>
    <row r="4" spans="1:5" x14ac:dyDescent="0.3">
      <c r="B4" s="23" t="s">
        <v>98</v>
      </c>
      <c r="C4" s="37">
        <v>44866</v>
      </c>
    </row>
    <row r="7" spans="1:5" x14ac:dyDescent="0.3">
      <c r="C7" s="39" t="s">
        <v>100</v>
      </c>
      <c r="D7" s="39"/>
      <c r="E7" s="39"/>
    </row>
    <row r="8" spans="1:5" s="21" customFormat="1" ht="28" x14ac:dyDescent="0.3">
      <c r="A8" s="24" t="s">
        <v>9</v>
      </c>
      <c r="B8" s="24" t="s">
        <v>8</v>
      </c>
      <c r="C8" s="40" t="s">
        <v>101</v>
      </c>
      <c r="D8" s="40"/>
      <c r="E8" s="24" t="s">
        <v>99</v>
      </c>
    </row>
    <row r="9" spans="1:5" x14ac:dyDescent="0.3">
      <c r="A9" s="1">
        <v>1</v>
      </c>
      <c r="B9" s="21" t="s">
        <v>81</v>
      </c>
      <c r="C9" s="22" t="s">
        <v>104</v>
      </c>
      <c r="D9" s="22" t="s">
        <v>103</v>
      </c>
      <c r="E9" s="22">
        <v>10</v>
      </c>
    </row>
    <row r="10" spans="1:5" x14ac:dyDescent="0.3">
      <c r="A10" s="1">
        <v>2</v>
      </c>
      <c r="B10" s="21" t="s">
        <v>129</v>
      </c>
      <c r="C10" s="22" t="s">
        <v>104</v>
      </c>
      <c r="D10" s="22" t="s">
        <v>103</v>
      </c>
      <c r="E10" s="22">
        <v>11</v>
      </c>
    </row>
    <row r="11" spans="1:5" x14ac:dyDescent="0.3">
      <c r="A11" s="1">
        <v>3</v>
      </c>
      <c r="B11" s="21" t="s">
        <v>82</v>
      </c>
      <c r="C11" s="22" t="s">
        <v>104</v>
      </c>
      <c r="D11" s="22" t="s">
        <v>105</v>
      </c>
      <c r="E11" s="22">
        <v>16</v>
      </c>
    </row>
    <row r="12" spans="1:5" x14ac:dyDescent="0.3">
      <c r="A12" s="1">
        <v>4</v>
      </c>
      <c r="B12" s="21" t="s">
        <v>83</v>
      </c>
      <c r="C12" s="22" t="s">
        <v>106</v>
      </c>
      <c r="D12" s="22" t="s">
        <v>103</v>
      </c>
      <c r="E12" s="22">
        <v>27</v>
      </c>
    </row>
    <row r="13" spans="1:5" x14ac:dyDescent="0.3">
      <c r="A13" s="1">
        <v>5</v>
      </c>
      <c r="B13" s="21" t="s">
        <v>84</v>
      </c>
      <c r="C13" s="22" t="s">
        <v>106</v>
      </c>
      <c r="D13" s="22" t="s">
        <v>103</v>
      </c>
      <c r="E13" s="22">
        <v>28</v>
      </c>
    </row>
    <row r="14" spans="1:5" ht="14" customHeight="1" x14ac:dyDescent="0.3">
      <c r="A14" s="1">
        <v>6</v>
      </c>
      <c r="B14" s="21" t="s">
        <v>85</v>
      </c>
      <c r="C14" s="22" t="s">
        <v>106</v>
      </c>
      <c r="D14" s="22" t="s">
        <v>103</v>
      </c>
      <c r="E14" s="22">
        <v>28</v>
      </c>
    </row>
    <row r="15" spans="1:5" x14ac:dyDescent="0.3">
      <c r="A15" s="1">
        <v>7</v>
      </c>
      <c r="B15" s="21" t="s">
        <v>86</v>
      </c>
      <c r="C15" s="22" t="s">
        <v>106</v>
      </c>
      <c r="D15" s="22" t="s">
        <v>103</v>
      </c>
      <c r="E15" s="22">
        <v>29</v>
      </c>
    </row>
    <row r="16" spans="1:5" x14ac:dyDescent="0.3">
      <c r="A16" s="1">
        <v>8</v>
      </c>
      <c r="B16" s="21" t="s">
        <v>87</v>
      </c>
      <c r="C16" s="22" t="s">
        <v>106</v>
      </c>
      <c r="D16" s="22" t="s">
        <v>105</v>
      </c>
      <c r="E16" s="22">
        <v>31</v>
      </c>
    </row>
    <row r="17" spans="1:5" x14ac:dyDescent="0.3">
      <c r="A17" s="1">
        <v>9</v>
      </c>
      <c r="B17" s="21" t="s">
        <v>88</v>
      </c>
      <c r="C17" s="22" t="s">
        <v>106</v>
      </c>
      <c r="D17" s="22" t="s">
        <v>105</v>
      </c>
      <c r="E17" s="22">
        <v>32</v>
      </c>
    </row>
    <row r="18" spans="1:5" x14ac:dyDescent="0.3">
      <c r="A18" s="1">
        <v>10</v>
      </c>
      <c r="B18" s="21" t="s">
        <v>89</v>
      </c>
      <c r="C18" s="22" t="s">
        <v>107</v>
      </c>
      <c r="D18" s="22" t="s">
        <v>103</v>
      </c>
      <c r="E18" s="22">
        <v>41</v>
      </c>
    </row>
    <row r="19" spans="1:5" x14ac:dyDescent="0.3">
      <c r="A19" s="1">
        <v>11</v>
      </c>
      <c r="B19" s="21" t="s">
        <v>90</v>
      </c>
      <c r="C19" s="22" t="s">
        <v>107</v>
      </c>
      <c r="D19" s="22" t="s">
        <v>103</v>
      </c>
      <c r="E19" s="22">
        <v>42</v>
      </c>
    </row>
    <row r="20" spans="1:5" x14ac:dyDescent="0.3">
      <c r="A20" s="1">
        <v>12</v>
      </c>
      <c r="B20" s="21" t="s">
        <v>91</v>
      </c>
      <c r="C20" s="22" t="s">
        <v>107</v>
      </c>
      <c r="D20" s="22" t="s">
        <v>105</v>
      </c>
      <c r="E20" s="22">
        <v>44</v>
      </c>
    </row>
    <row r="21" spans="1:5" ht="28" x14ac:dyDescent="0.3">
      <c r="A21" s="1">
        <v>13</v>
      </c>
      <c r="B21" s="21" t="s">
        <v>92</v>
      </c>
      <c r="C21" s="22" t="s">
        <v>108</v>
      </c>
      <c r="D21" s="22" t="s">
        <v>103</v>
      </c>
      <c r="E21" s="22">
        <v>52</v>
      </c>
    </row>
    <row r="22" spans="1:5" x14ac:dyDescent="0.3">
      <c r="A22" s="1">
        <v>14</v>
      </c>
      <c r="B22" s="21" t="s">
        <v>130</v>
      </c>
      <c r="C22" s="22" t="s">
        <v>108</v>
      </c>
      <c r="D22" s="22" t="s">
        <v>105</v>
      </c>
      <c r="E22" s="22">
        <v>56</v>
      </c>
    </row>
    <row r="23" spans="1:5" x14ac:dyDescent="0.3">
      <c r="A23" s="1">
        <v>15</v>
      </c>
      <c r="B23" s="21" t="s">
        <v>93</v>
      </c>
      <c r="C23" s="22" t="s">
        <v>108</v>
      </c>
      <c r="D23" s="22" t="s">
        <v>105</v>
      </c>
      <c r="E23" s="22">
        <v>57</v>
      </c>
    </row>
  </sheetData>
  <mergeCells count="2">
    <mergeCell ref="C7:E7"/>
    <mergeCell ref="C8:D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DDA3D-99D7-423D-B126-F88ED56A4554}">
  <dimension ref="A1:Q9"/>
  <sheetViews>
    <sheetView workbookViewId="0">
      <selection activeCell="B9" sqref="B9"/>
    </sheetView>
  </sheetViews>
  <sheetFormatPr defaultRowHeight="14.5" x14ac:dyDescent="0.35"/>
  <cols>
    <col min="1" max="1" width="27.81640625" customWidth="1"/>
    <col min="2" max="2" width="11.1796875" bestFit="1" customWidth="1"/>
    <col min="3" max="3" width="10.1796875" customWidth="1"/>
    <col min="4" max="6" width="11.1796875" bestFit="1" customWidth="1"/>
    <col min="7" max="7" width="10.1796875" bestFit="1" customWidth="1"/>
    <col min="9" max="10" width="10.1796875" bestFit="1" customWidth="1"/>
    <col min="12" max="13" width="10.1796875" bestFit="1" customWidth="1"/>
    <col min="15" max="16" width="10.1796875" bestFit="1" customWidth="1"/>
  </cols>
  <sheetData>
    <row r="1" spans="1:17" ht="19.5" thickBot="1" x14ac:dyDescent="0.45">
      <c r="A1" s="25" t="s">
        <v>25</v>
      </c>
      <c r="B1" s="25" t="s">
        <v>88</v>
      </c>
      <c r="C1" s="25"/>
      <c r="D1" s="25"/>
      <c r="E1" s="25"/>
    </row>
    <row r="3" spans="1:17" x14ac:dyDescent="0.35">
      <c r="A3" s="2" t="s">
        <v>24</v>
      </c>
      <c r="B3" t="s">
        <v>118</v>
      </c>
    </row>
    <row r="4" spans="1:17" x14ac:dyDescent="0.35">
      <c r="A4" s="2"/>
    </row>
    <row r="5" spans="1:17" x14ac:dyDescent="0.35">
      <c r="B5" s="2" t="s">
        <v>35</v>
      </c>
      <c r="C5" s="2" t="s">
        <v>34</v>
      </c>
      <c r="D5" s="2" t="s">
        <v>33</v>
      </c>
      <c r="E5" s="2" t="s">
        <v>32</v>
      </c>
      <c r="F5" s="2" t="s">
        <v>31</v>
      </c>
      <c r="G5" s="3"/>
      <c r="M5" s="3"/>
      <c r="N5" s="3"/>
      <c r="O5" s="3"/>
      <c r="P5" s="3"/>
      <c r="Q5" s="3"/>
    </row>
    <row r="6" spans="1:17" x14ac:dyDescent="0.35">
      <c r="A6" s="2" t="s">
        <v>75</v>
      </c>
      <c r="B6" s="10">
        <v>16880.519899999996</v>
      </c>
      <c r="C6" s="10">
        <v>17786.304308999996</v>
      </c>
      <c r="D6" s="10">
        <v>18185.530322920637</v>
      </c>
      <c r="E6" s="10">
        <v>19215.633491000001</v>
      </c>
      <c r="F6" s="10">
        <v>18432.692679999996</v>
      </c>
    </row>
    <row r="7" spans="1:17" x14ac:dyDescent="0.35">
      <c r="A7" s="2" t="s">
        <v>78</v>
      </c>
      <c r="B7" s="10">
        <v>25864.125200000006</v>
      </c>
      <c r="C7" s="10">
        <v>13147.911246000003</v>
      </c>
      <c r="D7" s="10">
        <v>13081.326163999962</v>
      </c>
      <c r="E7" s="10">
        <v>13423.859608999999</v>
      </c>
      <c r="F7" s="10">
        <v>15637.098139999904</v>
      </c>
    </row>
    <row r="8" spans="1:17" x14ac:dyDescent="0.35">
      <c r="A8" s="2" t="s">
        <v>77</v>
      </c>
      <c r="B8" s="10">
        <v>21260.014899999995</v>
      </c>
      <c r="C8" s="10">
        <v>32929.389144999994</v>
      </c>
      <c r="D8" s="10">
        <v>36489.379830539721</v>
      </c>
      <c r="E8" s="10">
        <v>36806.236899999996</v>
      </c>
      <c r="F8" s="10">
        <v>35418.21418000009</v>
      </c>
    </row>
    <row r="9" spans="1:17" x14ac:dyDescent="0.35">
      <c r="A9" s="2" t="s">
        <v>76</v>
      </c>
      <c r="B9" s="10">
        <v>64004.659999999996</v>
      </c>
      <c r="C9" s="10">
        <v>63863.604699999996</v>
      </c>
      <c r="D9" s="10">
        <v>67756.236317460323</v>
      </c>
      <c r="E9" s="10">
        <v>69445.73</v>
      </c>
      <c r="F9" s="10">
        <v>69488.00499999999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B057B-470D-4F40-8FE5-415EF1C725E8}">
  <dimension ref="A1:W18"/>
  <sheetViews>
    <sheetView workbookViewId="0">
      <selection activeCell="A5" sqref="A5"/>
    </sheetView>
  </sheetViews>
  <sheetFormatPr defaultRowHeight="14.5" x14ac:dyDescent="0.35"/>
  <cols>
    <col min="1" max="1" width="18.54296875" bestFit="1" customWidth="1"/>
    <col min="17" max="23" width="0" hidden="1" customWidth="1"/>
  </cols>
  <sheetData>
    <row r="1" spans="1:23" ht="19.5" thickBot="1" x14ac:dyDescent="0.45">
      <c r="A1" s="25" t="s">
        <v>28</v>
      </c>
      <c r="B1" s="25" t="s">
        <v>89</v>
      </c>
      <c r="C1" s="25"/>
      <c r="D1" s="25"/>
      <c r="E1" s="25"/>
      <c r="F1" s="25"/>
      <c r="G1" s="25"/>
      <c r="H1" s="30"/>
    </row>
    <row r="2" spans="1:23" x14ac:dyDescent="0.35">
      <c r="Q2" t="s">
        <v>61</v>
      </c>
      <c r="R2" s="12"/>
      <c r="S2" s="12"/>
      <c r="T2" s="12"/>
      <c r="U2" s="12"/>
      <c r="V2" s="12"/>
      <c r="W2" s="12"/>
    </row>
    <row r="3" spans="1:23" x14ac:dyDescent="0.35">
      <c r="A3" s="36"/>
      <c r="B3" s="31" t="s">
        <v>35</v>
      </c>
      <c r="C3" s="31" t="s">
        <v>34</v>
      </c>
      <c r="D3" s="31" t="s">
        <v>33</v>
      </c>
      <c r="E3" s="31" t="s">
        <v>32</v>
      </c>
      <c r="F3" s="31" t="s">
        <v>31</v>
      </c>
      <c r="H3" s="12"/>
      <c r="S3" s="12" t="s">
        <v>35</v>
      </c>
      <c r="T3" s="12" t="s">
        <v>34</v>
      </c>
      <c r="U3" s="12" t="s">
        <v>33</v>
      </c>
      <c r="V3" s="12" t="s">
        <v>32</v>
      </c>
      <c r="W3" s="12" t="s">
        <v>31</v>
      </c>
    </row>
    <row r="4" spans="1:23" ht="29" x14ac:dyDescent="0.35">
      <c r="A4" s="35" t="s">
        <v>27</v>
      </c>
      <c r="B4">
        <v>700</v>
      </c>
      <c r="C4">
        <v>784</v>
      </c>
      <c r="D4">
        <v>800</v>
      </c>
      <c r="E4">
        <v>1106</v>
      </c>
      <c r="F4">
        <v>786</v>
      </c>
      <c r="Q4" t="s">
        <v>62</v>
      </c>
      <c r="S4">
        <v>515</v>
      </c>
      <c r="T4">
        <v>565</v>
      </c>
      <c r="U4">
        <v>669</v>
      </c>
      <c r="V4">
        <v>510</v>
      </c>
      <c r="W4">
        <v>430</v>
      </c>
    </row>
    <row r="5" spans="1:23" ht="29" x14ac:dyDescent="0.35">
      <c r="A5" s="35" t="s">
        <v>133</v>
      </c>
      <c r="B5">
        <v>37</v>
      </c>
      <c r="C5">
        <v>49</v>
      </c>
      <c r="D5">
        <v>63</v>
      </c>
      <c r="E5">
        <v>50</v>
      </c>
      <c r="F5">
        <v>254</v>
      </c>
      <c r="Q5" t="s">
        <v>63</v>
      </c>
      <c r="S5">
        <v>87</v>
      </c>
      <c r="T5">
        <v>132</v>
      </c>
      <c r="U5">
        <v>174</v>
      </c>
      <c r="V5">
        <v>180</v>
      </c>
      <c r="W5">
        <v>187</v>
      </c>
    </row>
    <row r="6" spans="1:23" ht="29" x14ac:dyDescent="0.35">
      <c r="A6" s="35" t="s">
        <v>132</v>
      </c>
      <c r="B6">
        <f>B4+B5</f>
        <v>737</v>
      </c>
      <c r="C6">
        <f t="shared" ref="C6:F6" si="0">C4+C5</f>
        <v>833</v>
      </c>
      <c r="D6">
        <f t="shared" si="0"/>
        <v>863</v>
      </c>
      <c r="E6">
        <f t="shared" si="0"/>
        <v>1156</v>
      </c>
      <c r="F6">
        <f t="shared" si="0"/>
        <v>1040</v>
      </c>
      <c r="Q6" t="s">
        <v>67</v>
      </c>
      <c r="S6">
        <f>S4+S5</f>
        <v>602</v>
      </c>
      <c r="T6">
        <f t="shared" ref="T6:W6" si="1">T4+T5</f>
        <v>697</v>
      </c>
      <c r="U6">
        <f t="shared" si="1"/>
        <v>843</v>
      </c>
      <c r="V6">
        <f t="shared" si="1"/>
        <v>690</v>
      </c>
      <c r="W6">
        <f t="shared" si="1"/>
        <v>617</v>
      </c>
    </row>
    <row r="7" spans="1:23" x14ac:dyDescent="0.35">
      <c r="A7" s="35" t="s">
        <v>80</v>
      </c>
      <c r="B7">
        <v>33192</v>
      </c>
      <c r="C7">
        <v>33376</v>
      </c>
      <c r="D7">
        <v>33657</v>
      </c>
      <c r="E7">
        <v>34521</v>
      </c>
      <c r="F7">
        <v>34889</v>
      </c>
    </row>
    <row r="8" spans="1:23" x14ac:dyDescent="0.35">
      <c r="C8" s="6"/>
      <c r="Q8" t="s">
        <v>68</v>
      </c>
      <c r="S8" s="12">
        <f>B6-S6</f>
        <v>135</v>
      </c>
      <c r="T8" s="12">
        <f>C6-T6</f>
        <v>136</v>
      </c>
      <c r="U8" s="12">
        <f>D6-U6</f>
        <v>20</v>
      </c>
      <c r="V8" s="12">
        <f>E6-V6</f>
        <v>466</v>
      </c>
      <c r="W8" s="12">
        <f>F6-W6</f>
        <v>423</v>
      </c>
    </row>
    <row r="9" spans="1:23" x14ac:dyDescent="0.35">
      <c r="H9" s="12"/>
      <c r="I9" s="12"/>
      <c r="J9" s="12"/>
      <c r="K9" s="12"/>
    </row>
    <row r="10" spans="1:23" x14ac:dyDescent="0.35">
      <c r="H10" s="12"/>
    </row>
    <row r="18" spans="3:6" x14ac:dyDescent="0.35">
      <c r="C18" s="12"/>
      <c r="D18" s="12"/>
      <c r="E18" s="12"/>
      <c r="F18" s="12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14500-9354-46CE-8EAF-82C40F48FA1F}">
  <dimension ref="A1:L11"/>
  <sheetViews>
    <sheetView workbookViewId="0">
      <selection activeCell="L5" sqref="L5"/>
    </sheetView>
  </sheetViews>
  <sheetFormatPr defaultRowHeight="14.5" x14ac:dyDescent="0.35"/>
  <cols>
    <col min="1" max="1" width="22.1796875" customWidth="1"/>
  </cols>
  <sheetData>
    <row r="1" spans="1:12" ht="19.5" thickBot="1" x14ac:dyDescent="0.45">
      <c r="A1" s="25" t="s">
        <v>28</v>
      </c>
      <c r="B1" s="25" t="s">
        <v>79</v>
      </c>
      <c r="C1" s="25"/>
      <c r="D1" s="25"/>
      <c r="E1" s="25"/>
      <c r="F1" s="25"/>
      <c r="G1" s="25"/>
      <c r="H1" s="25"/>
      <c r="I1" s="25"/>
    </row>
    <row r="4" spans="1:12" x14ac:dyDescent="0.35">
      <c r="A4" s="36"/>
      <c r="B4" s="31" t="s">
        <v>56</v>
      </c>
      <c r="C4" s="31" t="s">
        <v>57</v>
      </c>
      <c r="D4" s="31" t="s">
        <v>58</v>
      </c>
      <c r="E4" s="31" t="s">
        <v>59</v>
      </c>
      <c r="F4" s="31" t="s">
        <v>26</v>
      </c>
      <c r="G4" s="31" t="s">
        <v>60</v>
      </c>
      <c r="H4" s="31" t="s">
        <v>35</v>
      </c>
      <c r="I4" s="31" t="s">
        <v>34</v>
      </c>
      <c r="J4" s="31" t="s">
        <v>33</v>
      </c>
      <c r="K4" s="31" t="s">
        <v>32</v>
      </c>
      <c r="L4" s="31" t="s">
        <v>31</v>
      </c>
    </row>
    <row r="5" spans="1:12" ht="29" x14ac:dyDescent="0.35">
      <c r="A5" s="35" t="s">
        <v>79</v>
      </c>
      <c r="B5">
        <v>85763</v>
      </c>
      <c r="C5">
        <v>98170</v>
      </c>
      <c r="D5">
        <v>70197</v>
      </c>
      <c r="E5">
        <v>73876</v>
      </c>
      <c r="F5">
        <v>62187</v>
      </c>
      <c r="G5">
        <v>53066</v>
      </c>
      <c r="H5">
        <v>68204</v>
      </c>
      <c r="I5">
        <v>69708</v>
      </c>
      <c r="J5">
        <v>78725</v>
      </c>
      <c r="K5">
        <v>106383</v>
      </c>
      <c r="L5">
        <v>67365</v>
      </c>
    </row>
    <row r="6" spans="1:12" x14ac:dyDescent="0.35">
      <c r="A6" s="3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10" spans="1:12" x14ac:dyDescent="0.35">
      <c r="A10" s="17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x14ac:dyDescent="0.35">
      <c r="A11" s="3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8C27B-1501-4D7D-9388-2749AA8E05C7}">
  <dimension ref="A1:G7"/>
  <sheetViews>
    <sheetView workbookViewId="0">
      <selection activeCell="I7" sqref="I7:I8"/>
    </sheetView>
  </sheetViews>
  <sheetFormatPr defaultRowHeight="14.5" x14ac:dyDescent="0.35"/>
  <cols>
    <col min="1" max="1" width="17.26953125" customWidth="1"/>
  </cols>
  <sheetData>
    <row r="1" spans="1:7" ht="19.5" thickBot="1" x14ac:dyDescent="0.45">
      <c r="A1" s="25" t="s">
        <v>120</v>
      </c>
      <c r="B1" s="25" t="s">
        <v>91</v>
      </c>
      <c r="C1" s="25"/>
      <c r="D1" s="25"/>
      <c r="E1" s="25"/>
      <c r="F1" s="25"/>
      <c r="G1" s="25"/>
    </row>
    <row r="3" spans="1:7" x14ac:dyDescent="0.35">
      <c r="A3" s="2" t="s">
        <v>69</v>
      </c>
      <c r="B3">
        <v>4.2</v>
      </c>
      <c r="C3" t="s">
        <v>70</v>
      </c>
    </row>
    <row r="4" spans="1:7" x14ac:dyDescent="0.35">
      <c r="A4" s="2" t="s">
        <v>18</v>
      </c>
      <c r="B4" s="38" t="s">
        <v>30</v>
      </c>
    </row>
    <row r="6" spans="1:7" x14ac:dyDescent="0.35">
      <c r="A6" s="35"/>
      <c r="B6" s="35" t="s">
        <v>60</v>
      </c>
      <c r="C6" s="35" t="s">
        <v>35</v>
      </c>
      <c r="D6" s="35" t="s">
        <v>34</v>
      </c>
      <c r="E6" s="35" t="s">
        <v>33</v>
      </c>
      <c r="F6" s="35" t="s">
        <v>32</v>
      </c>
    </row>
    <row r="7" spans="1:7" ht="29" x14ac:dyDescent="0.35">
      <c r="A7" s="35" t="s">
        <v>91</v>
      </c>
      <c r="B7" s="36">
        <v>8.3000000000000007</v>
      </c>
      <c r="C7" s="36">
        <v>12.2</v>
      </c>
      <c r="D7" s="36">
        <v>12.2</v>
      </c>
      <c r="E7" s="36">
        <v>12.9</v>
      </c>
      <c r="F7" s="36">
        <v>12.9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9C66F-A5A8-47DA-BB31-A67A683C3F99}">
  <dimension ref="A1:K40"/>
  <sheetViews>
    <sheetView workbookViewId="0">
      <selection activeCell="F13" sqref="F13"/>
    </sheetView>
  </sheetViews>
  <sheetFormatPr defaultRowHeight="14.5" x14ac:dyDescent="0.35"/>
  <cols>
    <col min="1" max="1" width="21" bestFit="1" customWidth="1"/>
    <col min="2" max="2" width="8.7265625" customWidth="1"/>
    <col min="3" max="3" width="11.26953125" customWidth="1"/>
    <col min="4" max="4" width="13.7265625" customWidth="1"/>
    <col min="5" max="5" width="11.54296875" customWidth="1"/>
    <col min="6" max="6" width="12.7265625" customWidth="1"/>
    <col min="7" max="7" width="8.7265625" customWidth="1"/>
    <col min="8" max="8" width="9" customWidth="1"/>
  </cols>
  <sheetData>
    <row r="1" spans="1:11" s="13" customFormat="1" ht="19.5" thickBot="1" x14ac:dyDescent="0.45">
      <c r="A1" s="25" t="s">
        <v>29</v>
      </c>
      <c r="B1" s="25" t="s">
        <v>134</v>
      </c>
      <c r="C1" s="25"/>
      <c r="D1" s="25"/>
      <c r="E1" s="25"/>
      <c r="F1" s="25"/>
      <c r="G1" s="25"/>
      <c r="H1" s="25"/>
      <c r="I1" s="25"/>
      <c r="J1" s="25"/>
      <c r="K1" s="25"/>
    </row>
    <row r="3" spans="1:11" x14ac:dyDescent="0.35">
      <c r="A3" s="2" t="s">
        <v>24</v>
      </c>
      <c r="B3" t="s">
        <v>122</v>
      </c>
    </row>
    <row r="4" spans="1:11" x14ac:dyDescent="0.35">
      <c r="A4" s="2" t="s">
        <v>121</v>
      </c>
      <c r="B4">
        <v>431</v>
      </c>
      <c r="C4" t="s">
        <v>40</v>
      </c>
    </row>
    <row r="5" spans="1:11" x14ac:dyDescent="0.35">
      <c r="A5" s="2" t="s">
        <v>52</v>
      </c>
      <c r="B5" t="s">
        <v>53</v>
      </c>
    </row>
    <row r="7" spans="1:11" x14ac:dyDescent="0.35">
      <c r="B7" s="2" t="s">
        <v>35</v>
      </c>
      <c r="C7" s="2" t="s">
        <v>34</v>
      </c>
      <c r="D7" s="2" t="s">
        <v>33</v>
      </c>
      <c r="E7" s="2" t="s">
        <v>32</v>
      </c>
      <c r="F7" s="2" t="s">
        <v>31</v>
      </c>
    </row>
    <row r="8" spans="1:11" x14ac:dyDescent="0.35">
      <c r="A8" s="2" t="s">
        <v>41</v>
      </c>
      <c r="B8" s="32">
        <v>94.181799999999981</v>
      </c>
      <c r="C8" s="32">
        <v>83.332139999999995</v>
      </c>
      <c r="D8" s="32">
        <v>71.347760000000008</v>
      </c>
      <c r="E8" s="32">
        <v>89.267714900000016</v>
      </c>
      <c r="F8" s="33">
        <v>97.679627699999983</v>
      </c>
    </row>
    <row r="9" spans="1:11" x14ac:dyDescent="0.35">
      <c r="A9" s="2" t="s">
        <v>39</v>
      </c>
      <c r="B9" s="32">
        <v>118.44483000000001</v>
      </c>
      <c r="C9" s="32">
        <v>107.63989000000004</v>
      </c>
      <c r="D9" s="32">
        <v>95.556190000000001</v>
      </c>
      <c r="E9" s="32">
        <v>72.024375499999849</v>
      </c>
      <c r="F9" s="33">
        <v>53.85745430000005</v>
      </c>
    </row>
    <row r="10" spans="1:11" x14ac:dyDescent="0.35">
      <c r="A10" s="2" t="s">
        <v>38</v>
      </c>
      <c r="B10" s="32">
        <v>58.759559999999986</v>
      </c>
      <c r="C10" s="32">
        <v>39.15061000000005</v>
      </c>
      <c r="D10" s="32">
        <v>37.126139999999999</v>
      </c>
      <c r="E10" s="32">
        <v>33.991290099999979</v>
      </c>
      <c r="F10" s="33">
        <v>29.97700369999998</v>
      </c>
    </row>
    <row r="11" spans="1:11" x14ac:dyDescent="0.35">
      <c r="A11" s="2" t="s">
        <v>37</v>
      </c>
      <c r="B11" s="32">
        <v>52.85413999999998</v>
      </c>
      <c r="C11" s="32">
        <v>46.449130000000018</v>
      </c>
      <c r="D11" s="32">
        <v>34.957090000000001</v>
      </c>
      <c r="E11" s="32">
        <v>19.282890900000005</v>
      </c>
      <c r="F11" s="32">
        <v>11.399220200000002</v>
      </c>
    </row>
    <row r="12" spans="1:11" x14ac:dyDescent="0.35">
      <c r="A12" s="2" t="s">
        <v>36</v>
      </c>
      <c r="B12" s="32">
        <v>224.04404000000002</v>
      </c>
      <c r="C12" s="32">
        <v>197.1190900000002</v>
      </c>
      <c r="D12" s="32">
        <v>139.29016000000004</v>
      </c>
      <c r="E12" s="32">
        <v>119.96400779999983</v>
      </c>
      <c r="F12" s="32">
        <v>99.005222399999894</v>
      </c>
      <c r="G12" s="9"/>
    </row>
    <row r="13" spans="1:11" x14ac:dyDescent="0.35">
      <c r="A13" s="2" t="s">
        <v>6</v>
      </c>
      <c r="B13" s="32">
        <v>548.28436999999997</v>
      </c>
      <c r="C13" s="32">
        <v>473.69086000000027</v>
      </c>
      <c r="D13" s="32">
        <v>378.27734000000004</v>
      </c>
      <c r="E13" s="32">
        <v>334.53027919999971</v>
      </c>
      <c r="F13" s="34">
        <f>F8+F9+F10+F11+F12</f>
        <v>291.91852829999993</v>
      </c>
      <c r="G13" s="9"/>
    </row>
    <row r="14" spans="1:11" x14ac:dyDescent="0.35">
      <c r="A14" s="12"/>
      <c r="B14" s="9"/>
      <c r="C14" s="9"/>
      <c r="D14" s="9"/>
      <c r="E14" s="9"/>
      <c r="F14" s="9"/>
      <c r="G14" s="9"/>
    </row>
    <row r="15" spans="1:11" x14ac:dyDescent="0.35">
      <c r="A15" s="12"/>
      <c r="B15" s="9"/>
      <c r="C15" s="9"/>
      <c r="D15" s="9"/>
      <c r="E15" s="9"/>
      <c r="F15" s="9"/>
      <c r="G15" s="9"/>
    </row>
    <row r="16" spans="1:11" x14ac:dyDescent="0.35">
      <c r="A16" s="12"/>
      <c r="B16" s="9"/>
      <c r="C16" s="9"/>
      <c r="D16" s="9"/>
      <c r="E16" s="9"/>
      <c r="F16" s="9"/>
      <c r="G16" s="9"/>
    </row>
    <row r="18" spans="1:7" x14ac:dyDescent="0.35">
      <c r="G18" s="5"/>
    </row>
    <row r="28" spans="1:7" x14ac:dyDescent="0.35">
      <c r="A28" s="12"/>
      <c r="B28" s="9"/>
      <c r="C28" s="9"/>
      <c r="D28" s="9"/>
      <c r="E28" s="9"/>
      <c r="F28" s="9"/>
      <c r="G28" s="9"/>
    </row>
    <row r="29" spans="1:7" x14ac:dyDescent="0.35">
      <c r="A29" s="12"/>
      <c r="B29" s="9"/>
      <c r="C29" s="9"/>
      <c r="D29" s="9"/>
      <c r="E29" s="9"/>
      <c r="F29" s="9"/>
      <c r="G29" s="9"/>
    </row>
    <row r="30" spans="1:7" x14ac:dyDescent="0.35">
      <c r="A30" s="12"/>
      <c r="B30" s="9"/>
      <c r="C30" s="9"/>
      <c r="D30" s="9"/>
      <c r="E30" s="9"/>
      <c r="F30" s="9"/>
      <c r="G30" s="9"/>
    </row>
    <row r="31" spans="1:7" x14ac:dyDescent="0.35">
      <c r="A31" s="12"/>
      <c r="B31" s="9"/>
      <c r="C31" s="9"/>
      <c r="D31" s="9"/>
      <c r="E31" s="9"/>
      <c r="F31" s="9"/>
      <c r="G31" s="9"/>
    </row>
    <row r="32" spans="1:7" x14ac:dyDescent="0.35">
      <c r="A32" s="12"/>
      <c r="B32" s="9"/>
      <c r="C32" s="9"/>
      <c r="D32" s="9"/>
      <c r="E32" s="9"/>
      <c r="F32" s="9"/>
      <c r="G32" s="9"/>
    </row>
    <row r="33" spans="1:7" x14ac:dyDescent="0.35">
      <c r="A33" s="12"/>
      <c r="B33" s="9"/>
      <c r="C33" s="9"/>
      <c r="D33" s="9"/>
      <c r="E33" s="9"/>
      <c r="F33" s="9"/>
      <c r="G33" s="9"/>
    </row>
    <row r="36" spans="1:7" x14ac:dyDescent="0.35">
      <c r="B36" s="11"/>
      <c r="C36" s="11"/>
      <c r="D36" s="11"/>
      <c r="E36" s="11"/>
      <c r="F36" s="11"/>
    </row>
    <row r="37" spans="1:7" x14ac:dyDescent="0.35">
      <c r="B37" s="9"/>
      <c r="C37" s="9"/>
      <c r="D37" s="9"/>
      <c r="E37" s="9"/>
      <c r="F37" s="9"/>
    </row>
    <row r="38" spans="1:7" x14ac:dyDescent="0.35">
      <c r="B38" s="10"/>
      <c r="C38" s="10"/>
      <c r="D38" s="10"/>
      <c r="E38" s="10"/>
      <c r="F38" s="10"/>
    </row>
    <row r="39" spans="1:7" x14ac:dyDescent="0.35">
      <c r="B39" s="10"/>
      <c r="C39" s="10"/>
      <c r="D39" s="10"/>
      <c r="E39" s="10"/>
      <c r="F39" s="10"/>
    </row>
    <row r="40" spans="1:7" x14ac:dyDescent="0.35">
      <c r="B40" s="10"/>
      <c r="C40" s="10"/>
      <c r="D40" s="10"/>
      <c r="E40" s="10"/>
      <c r="F40" s="1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F9D63-CA46-411B-8583-B44B7F0C0A93}">
  <dimension ref="A1:R7"/>
  <sheetViews>
    <sheetView workbookViewId="0">
      <selection activeCell="Q7" sqref="Q7"/>
    </sheetView>
  </sheetViews>
  <sheetFormatPr defaultRowHeight="14.5" x14ac:dyDescent="0.35"/>
  <cols>
    <col min="1" max="1" width="15.1796875" customWidth="1"/>
  </cols>
  <sheetData>
    <row r="1" spans="1:18" ht="19.5" thickBot="1" x14ac:dyDescent="0.45">
      <c r="A1" s="25" t="s">
        <v>20</v>
      </c>
      <c r="B1" s="25" t="s">
        <v>135</v>
      </c>
      <c r="C1" s="25"/>
      <c r="D1" s="25"/>
      <c r="E1" s="25"/>
    </row>
    <row r="3" spans="1:18" x14ac:dyDescent="0.35">
      <c r="A3" t="s">
        <v>11</v>
      </c>
      <c r="B3" t="s">
        <v>123</v>
      </c>
    </row>
    <row r="4" spans="1:18" s="14" customFormat="1" x14ac:dyDescent="0.35">
      <c r="A4" s="2" t="s">
        <v>18</v>
      </c>
      <c r="B4" t="s">
        <v>124</v>
      </c>
    </row>
    <row r="5" spans="1:18" s="14" customFormat="1" x14ac:dyDescent="0.35"/>
    <row r="6" spans="1:18" s="14" customFormat="1" x14ac:dyDescent="0.35">
      <c r="A6"/>
      <c r="B6" s="2" t="s">
        <v>71</v>
      </c>
      <c r="C6" s="2" t="s">
        <v>65</v>
      </c>
      <c r="D6" s="2" t="s">
        <v>66</v>
      </c>
      <c r="E6" s="2" t="s">
        <v>64</v>
      </c>
      <c r="F6" s="2" t="s">
        <v>54</v>
      </c>
      <c r="G6" s="2" t="s">
        <v>55</v>
      </c>
      <c r="H6" s="2" t="s">
        <v>56</v>
      </c>
      <c r="I6" s="2" t="s">
        <v>57</v>
      </c>
      <c r="J6" s="2" t="s">
        <v>58</v>
      </c>
      <c r="K6" s="2" t="s">
        <v>59</v>
      </c>
      <c r="L6" s="2" t="s">
        <v>26</v>
      </c>
      <c r="M6" s="2" t="s">
        <v>60</v>
      </c>
      <c r="N6" s="2" t="s">
        <v>35</v>
      </c>
      <c r="O6" s="2" t="s">
        <v>34</v>
      </c>
      <c r="P6" s="2" t="s">
        <v>33</v>
      </c>
      <c r="Q6" s="2" t="s">
        <v>32</v>
      </c>
      <c r="R6"/>
    </row>
    <row r="7" spans="1:18" s="14" customFormat="1" x14ac:dyDescent="0.35">
      <c r="A7"/>
      <c r="B7" s="18">
        <v>212.160630974725</v>
      </c>
      <c r="C7" s="18">
        <v>209.74052213864601</v>
      </c>
      <c r="D7" s="18">
        <v>201.76629573292499</v>
      </c>
      <c r="E7" s="18">
        <v>204.818145896511</v>
      </c>
      <c r="F7" s="18">
        <v>218.70577873259199</v>
      </c>
      <c r="G7" s="18">
        <v>221.844137099704</v>
      </c>
      <c r="H7" s="18">
        <v>221.81964557301399</v>
      </c>
      <c r="I7" s="18">
        <v>220.995365071669</v>
      </c>
      <c r="J7" s="18">
        <v>221.124599810597</v>
      </c>
      <c r="K7" s="18">
        <v>221.08675553710799</v>
      </c>
      <c r="L7" s="18">
        <v>219.53071939620099</v>
      </c>
      <c r="M7" s="18">
        <v>222.797143430099</v>
      </c>
      <c r="N7" s="18">
        <v>215.75009867102</v>
      </c>
      <c r="O7" s="18">
        <v>214.454232553727</v>
      </c>
      <c r="P7" s="18">
        <v>201.35411116538299</v>
      </c>
      <c r="Q7" s="18">
        <v>180.010690713938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2E501-AD78-4674-85DD-41234FFDB98F}">
  <dimension ref="A1:P8"/>
  <sheetViews>
    <sheetView workbookViewId="0">
      <selection activeCell="B7" sqref="B7"/>
    </sheetView>
  </sheetViews>
  <sheetFormatPr defaultRowHeight="14.5" x14ac:dyDescent="0.35"/>
  <cols>
    <col min="1" max="1" width="12.7265625" bestFit="1" customWidth="1"/>
    <col min="2" max="2" width="8.453125" customWidth="1"/>
    <col min="3" max="16" width="7.81640625" bestFit="1" customWidth="1"/>
  </cols>
  <sheetData>
    <row r="1" spans="1:16" ht="19.5" thickBot="1" x14ac:dyDescent="0.45">
      <c r="A1" s="25" t="s">
        <v>20</v>
      </c>
      <c r="B1" s="25" t="s">
        <v>93</v>
      </c>
      <c r="C1" s="25"/>
      <c r="D1" s="25"/>
      <c r="E1" s="25"/>
      <c r="F1" s="25"/>
      <c r="G1" s="25"/>
      <c r="H1" s="25"/>
      <c r="I1" s="25"/>
      <c r="J1" s="25"/>
    </row>
    <row r="3" spans="1:16" x14ac:dyDescent="0.35">
      <c r="A3" s="2" t="s">
        <v>24</v>
      </c>
      <c r="B3" t="s">
        <v>125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x14ac:dyDescent="0.35">
      <c r="A4" s="2" t="s">
        <v>18</v>
      </c>
      <c r="B4" t="s">
        <v>126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x14ac:dyDescent="0.35"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35"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x14ac:dyDescent="0.35">
      <c r="B7" s="2" t="s">
        <v>34</v>
      </c>
      <c r="C7" s="2" t="s">
        <v>33</v>
      </c>
      <c r="D7" s="2" t="s">
        <v>32</v>
      </c>
    </row>
    <row r="8" spans="1:16" x14ac:dyDescent="0.35">
      <c r="B8" s="19">
        <v>2.3213737676311199</v>
      </c>
      <c r="C8" s="19">
        <v>2.4703767865383099</v>
      </c>
      <c r="D8" s="19">
        <v>1.50457432138724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E4D87-9533-4DCB-9A9B-38A9D72A1544}">
  <dimension ref="A1:S12"/>
  <sheetViews>
    <sheetView workbookViewId="0">
      <selection activeCell="R7" sqref="R7"/>
    </sheetView>
  </sheetViews>
  <sheetFormatPr defaultRowHeight="14.5" x14ac:dyDescent="0.35"/>
  <cols>
    <col min="1" max="1" width="13.7265625" bestFit="1" customWidth="1"/>
    <col min="6" max="6" width="10.36328125" bestFit="1" customWidth="1"/>
  </cols>
  <sheetData>
    <row r="1" spans="1:19" ht="19.5" thickBot="1" x14ac:dyDescent="0.45">
      <c r="A1" s="25" t="s">
        <v>0</v>
      </c>
      <c r="B1" s="25" t="s">
        <v>81</v>
      </c>
      <c r="C1" s="25"/>
      <c r="D1" s="25"/>
      <c r="E1" s="25"/>
      <c r="F1" s="25"/>
    </row>
    <row r="3" spans="1:19" x14ac:dyDescent="0.35">
      <c r="A3" s="2" t="s">
        <v>24</v>
      </c>
      <c r="B3" t="s">
        <v>109</v>
      </c>
    </row>
    <row r="4" spans="1:19" x14ac:dyDescent="0.35">
      <c r="A4" s="2" t="s">
        <v>18</v>
      </c>
      <c r="B4" t="s">
        <v>19</v>
      </c>
    </row>
    <row r="6" spans="1:19" x14ac:dyDescent="0.35">
      <c r="B6" s="2" t="s">
        <v>71</v>
      </c>
      <c r="C6" s="2" t="s">
        <v>65</v>
      </c>
      <c r="D6" s="2" t="s">
        <v>66</v>
      </c>
      <c r="E6" s="2" t="s">
        <v>64</v>
      </c>
      <c r="F6" s="2" t="s">
        <v>54</v>
      </c>
      <c r="G6" s="2" t="s">
        <v>55</v>
      </c>
      <c r="H6" s="2" t="s">
        <v>56</v>
      </c>
      <c r="I6" s="2" t="s">
        <v>57</v>
      </c>
      <c r="J6" s="2" t="s">
        <v>58</v>
      </c>
      <c r="K6" s="2" t="s">
        <v>59</v>
      </c>
      <c r="L6" s="2" t="s">
        <v>26</v>
      </c>
      <c r="M6" s="2" t="s">
        <v>60</v>
      </c>
      <c r="N6" s="2" t="s">
        <v>35</v>
      </c>
      <c r="O6" s="2" t="s">
        <v>34</v>
      </c>
      <c r="P6" s="2" t="s">
        <v>33</v>
      </c>
      <c r="Q6" s="2" t="s">
        <v>32</v>
      </c>
      <c r="R6" s="2" t="s">
        <v>31</v>
      </c>
    </row>
    <row r="7" spans="1:19" x14ac:dyDescent="0.35">
      <c r="A7" s="2" t="s">
        <v>1</v>
      </c>
      <c r="B7" s="4">
        <v>28775.077344936024</v>
      </c>
      <c r="C7" s="4">
        <v>29075.451173098805</v>
      </c>
      <c r="D7" s="4">
        <v>28625.828059068368</v>
      </c>
      <c r="E7" s="4">
        <v>25750.100180867463</v>
      </c>
      <c r="F7" s="4">
        <v>25203.114545236211</v>
      </c>
      <c r="G7" s="4">
        <v>24717.693820890461</v>
      </c>
      <c r="H7" s="4">
        <v>23149.888082529</v>
      </c>
      <c r="I7" s="4">
        <v>21847.264962353547</v>
      </c>
      <c r="J7" s="4">
        <v>19710.581990999563</v>
      </c>
      <c r="K7" s="4">
        <v>20467.931478817896</v>
      </c>
      <c r="L7" s="4">
        <v>18996.026203649457</v>
      </c>
      <c r="M7" s="4">
        <v>20615.974304625808</v>
      </c>
      <c r="N7" s="4">
        <v>20034.451038734143</v>
      </c>
      <c r="O7" s="4">
        <v>20495.113336580998</v>
      </c>
      <c r="P7" s="4">
        <v>17465.164183351229</v>
      </c>
      <c r="Q7" s="4">
        <v>5652.8276999999925</v>
      </c>
      <c r="R7" s="4">
        <v>5245.25</v>
      </c>
      <c r="S7" s="4"/>
    </row>
    <row r="8" spans="1:19" x14ac:dyDescent="0.35">
      <c r="A8" s="2" t="s">
        <v>2</v>
      </c>
      <c r="B8" s="4">
        <v>15130.552761527997</v>
      </c>
      <c r="C8" s="4">
        <v>15699.44026538602</v>
      </c>
      <c r="D8" s="4">
        <v>16057.113706251996</v>
      </c>
      <c r="E8" s="4">
        <v>15635.845972697991</v>
      </c>
      <c r="F8" s="4">
        <v>15268.982250792995</v>
      </c>
      <c r="G8" s="4">
        <v>14782.981876444001</v>
      </c>
      <c r="H8" s="4">
        <v>14652.530112536</v>
      </c>
      <c r="I8" s="4">
        <v>13729.656411198002</v>
      </c>
      <c r="J8" s="4">
        <v>12403.960371990001</v>
      </c>
      <c r="K8" s="4">
        <v>11942.258020010999</v>
      </c>
      <c r="L8" s="4">
        <v>11382.333669119997</v>
      </c>
      <c r="M8" s="4">
        <v>11103.015939999997</v>
      </c>
      <c r="N8" s="4">
        <v>11515.151895563995</v>
      </c>
      <c r="O8" s="4">
        <v>10974.760200000002</v>
      </c>
      <c r="P8" s="4">
        <v>10634.734609398838</v>
      </c>
      <c r="Q8" s="4">
        <v>0</v>
      </c>
      <c r="R8">
        <v>0</v>
      </c>
      <c r="S8" s="4"/>
    </row>
    <row r="9" spans="1:19" x14ac:dyDescent="0.35">
      <c r="A9" s="2" t="s">
        <v>4</v>
      </c>
      <c r="B9" s="4">
        <v>2501.6671295311598</v>
      </c>
      <c r="C9" s="4">
        <v>2636.3893414138861</v>
      </c>
      <c r="D9" s="4">
        <v>2610.1439187702822</v>
      </c>
      <c r="E9" s="4">
        <v>2849.659209630131</v>
      </c>
      <c r="F9" s="4">
        <v>2877.6241086669997</v>
      </c>
      <c r="G9" s="4">
        <v>2577.8645532050118</v>
      </c>
      <c r="H9" s="4">
        <v>2467.7976795156915</v>
      </c>
      <c r="I9" s="4">
        <v>2197.3623767024033</v>
      </c>
      <c r="J9" s="4">
        <v>2206.2307775784871</v>
      </c>
      <c r="K9" s="4">
        <v>1823.7533176357001</v>
      </c>
      <c r="L9" s="4">
        <v>1647.7307436713349</v>
      </c>
      <c r="M9" s="4">
        <v>1633.0124578293999</v>
      </c>
      <c r="N9" s="4">
        <v>1753.9796856481721</v>
      </c>
      <c r="O9" s="4">
        <v>1666.5476412799999</v>
      </c>
      <c r="P9" s="4">
        <v>1524.0388334291001</v>
      </c>
      <c r="Q9" s="4">
        <v>0</v>
      </c>
      <c r="R9">
        <v>0</v>
      </c>
    </row>
    <row r="10" spans="1:19" x14ac:dyDescent="0.35">
      <c r="A10" s="2" t="s">
        <v>3</v>
      </c>
      <c r="B10" s="4">
        <v>2668.9956382400001</v>
      </c>
      <c r="C10" s="4">
        <v>3021.6200000000003</v>
      </c>
      <c r="D10" s="4">
        <v>2954.2826021608425</v>
      </c>
      <c r="E10" s="4">
        <v>3211.9478533433899</v>
      </c>
      <c r="F10" s="4">
        <v>3225.0651928593529</v>
      </c>
      <c r="G10" s="4">
        <v>3175.3794458511029</v>
      </c>
      <c r="H10" s="4">
        <v>2710.2561172503079</v>
      </c>
      <c r="I10" s="4">
        <v>2372.5525565731004</v>
      </c>
      <c r="J10" s="4">
        <v>2416.8740826152684</v>
      </c>
      <c r="K10" s="4">
        <v>2293.1901605144121</v>
      </c>
      <c r="L10" s="4">
        <v>2243.6198395947204</v>
      </c>
      <c r="M10" s="4">
        <v>2156.1526715077789</v>
      </c>
      <c r="N10" s="4">
        <v>2245.2569923106371</v>
      </c>
      <c r="O10" s="4">
        <v>2080.8196424309363</v>
      </c>
      <c r="P10" s="4">
        <v>1613.9614768499998</v>
      </c>
      <c r="Q10" s="4">
        <v>1590.875020403967</v>
      </c>
      <c r="R10" s="4">
        <v>1468.95</v>
      </c>
      <c r="S10" s="4"/>
    </row>
    <row r="11" spans="1:19" x14ac:dyDescent="0.35">
      <c r="A11" s="2" t="s">
        <v>5</v>
      </c>
      <c r="B11" s="4">
        <v>3895.8600220950079</v>
      </c>
      <c r="C11" s="4">
        <v>4041.9632626770003</v>
      </c>
      <c r="D11" s="4">
        <v>4147.571157366875</v>
      </c>
      <c r="E11" s="4">
        <v>4288.3226360369872</v>
      </c>
      <c r="F11" s="4">
        <v>3454.9775570285105</v>
      </c>
      <c r="G11" s="4">
        <v>3081.9345189941328</v>
      </c>
      <c r="H11" s="4">
        <v>3720.0886325337883</v>
      </c>
      <c r="I11" s="4">
        <v>3798.2398299267597</v>
      </c>
      <c r="J11" s="4">
        <v>4031.3848839373959</v>
      </c>
      <c r="K11" s="4">
        <v>3677.1708706490899</v>
      </c>
      <c r="L11" s="4">
        <v>5296.0709171953986</v>
      </c>
      <c r="M11" s="4">
        <v>4091.6679082212004</v>
      </c>
      <c r="N11" s="4">
        <v>4104.5256281321936</v>
      </c>
      <c r="O11" s="4">
        <v>4136.9308431800555</v>
      </c>
      <c r="P11" s="4">
        <v>5220.8351294303584</v>
      </c>
      <c r="Q11" s="4">
        <v>5422.437436508445</v>
      </c>
      <c r="R11" s="20">
        <v>5381</v>
      </c>
      <c r="S11" s="4"/>
    </row>
    <row r="12" spans="1:19" x14ac:dyDescent="0.35">
      <c r="A12" s="2" t="s">
        <v>6</v>
      </c>
      <c r="B12" s="4">
        <v>52972.15289633019</v>
      </c>
      <c r="C12" s="4">
        <v>54474.864042575718</v>
      </c>
      <c r="D12" s="4">
        <v>54394.939443618365</v>
      </c>
      <c r="E12" s="4">
        <v>51735.875852575962</v>
      </c>
      <c r="F12" s="4">
        <v>50029.763654584065</v>
      </c>
      <c r="G12" s="4">
        <v>48335.854215384708</v>
      </c>
      <c r="H12" s="4">
        <v>46700.560624364785</v>
      </c>
      <c r="I12" s="4">
        <v>43945.076136753814</v>
      </c>
      <c r="J12" s="4">
        <v>40769.032107120722</v>
      </c>
      <c r="K12" s="4">
        <v>40204.303847628093</v>
      </c>
      <c r="L12" s="4">
        <v>39565.781373230908</v>
      </c>
      <c r="M12" s="4">
        <v>39599.823282184181</v>
      </c>
      <c r="N12" s="4">
        <v>39653.365240389139</v>
      </c>
      <c r="O12" s="4">
        <v>39354.171663471985</v>
      </c>
      <c r="P12" s="4">
        <v>36458.73423245953</v>
      </c>
      <c r="Q12" s="4">
        <v>12666.140156912405</v>
      </c>
      <c r="R12" s="20">
        <v>12144</v>
      </c>
      <c r="S12" s="4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DFCA2-67F8-4987-A565-AB675C16C55A}">
  <dimension ref="A1:F11"/>
  <sheetViews>
    <sheetView workbookViewId="0">
      <selection activeCell="F10" sqref="F10"/>
    </sheetView>
  </sheetViews>
  <sheetFormatPr defaultRowHeight="14.5" x14ac:dyDescent="0.35"/>
  <cols>
    <col min="1" max="1" width="35.453125" bestFit="1" customWidth="1"/>
    <col min="2" max="2" width="10.54296875" bestFit="1" customWidth="1"/>
  </cols>
  <sheetData>
    <row r="1" spans="1:6" ht="19.5" thickBot="1" x14ac:dyDescent="0.45">
      <c r="A1" s="25" t="s">
        <v>7</v>
      </c>
      <c r="B1" s="25" t="s">
        <v>129</v>
      </c>
      <c r="C1" s="25"/>
      <c r="D1" s="25"/>
      <c r="E1" s="25"/>
      <c r="F1" s="25"/>
    </row>
    <row r="3" spans="1:6" x14ac:dyDescent="0.35">
      <c r="A3" s="2" t="s">
        <v>24</v>
      </c>
      <c r="B3" t="s">
        <v>109</v>
      </c>
    </row>
    <row r="4" spans="1:6" x14ac:dyDescent="0.35">
      <c r="A4" s="2" t="s">
        <v>18</v>
      </c>
      <c r="B4" t="s">
        <v>19</v>
      </c>
    </row>
    <row r="5" spans="1:6" x14ac:dyDescent="0.35">
      <c r="A5" s="2"/>
    </row>
    <row r="6" spans="1:6" x14ac:dyDescent="0.35">
      <c r="A6" s="2" t="s">
        <v>43</v>
      </c>
      <c r="B6" s="4">
        <v>52972</v>
      </c>
      <c r="E6" s="4"/>
    </row>
    <row r="7" spans="1:6" x14ac:dyDescent="0.35">
      <c r="A7" s="2" t="s">
        <v>110</v>
      </c>
      <c r="B7" s="4">
        <v>40305</v>
      </c>
      <c r="C7" t="s">
        <v>46</v>
      </c>
    </row>
    <row r="8" spans="1:6" x14ac:dyDescent="0.35">
      <c r="A8" s="2" t="s">
        <v>42</v>
      </c>
      <c r="B8" s="4">
        <v>1198.5172247674998</v>
      </c>
      <c r="C8" t="s">
        <v>47</v>
      </c>
    </row>
    <row r="9" spans="1:6" x14ac:dyDescent="0.35">
      <c r="A9" s="2" t="s">
        <v>44</v>
      </c>
      <c r="B9" s="4">
        <v>7756.9776866754037</v>
      </c>
      <c r="C9" t="s">
        <v>48</v>
      </c>
    </row>
    <row r="10" spans="1:6" x14ac:dyDescent="0.35">
      <c r="A10" s="2" t="s">
        <v>45</v>
      </c>
      <c r="B10" s="4">
        <v>3885.5523822470932</v>
      </c>
      <c r="C10" t="s">
        <v>49</v>
      </c>
    </row>
    <row r="11" spans="1:6" x14ac:dyDescent="0.35">
      <c r="A11" s="2" t="s">
        <v>6</v>
      </c>
      <c r="B11" s="4">
        <v>52972</v>
      </c>
      <c r="C11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80E87-2E25-487B-A7BE-62086D8775CA}">
  <dimension ref="A1:Q13"/>
  <sheetViews>
    <sheetView workbookViewId="0">
      <selection activeCell="C5" sqref="C5"/>
    </sheetView>
  </sheetViews>
  <sheetFormatPr defaultRowHeight="14.5" x14ac:dyDescent="0.35"/>
  <cols>
    <col min="1" max="1" width="22.81640625" bestFit="1" customWidth="1"/>
  </cols>
  <sheetData>
    <row r="1" spans="1:17" ht="19.5" thickBot="1" x14ac:dyDescent="0.45">
      <c r="A1" s="25" t="s">
        <v>94</v>
      </c>
      <c r="B1" s="25" t="s">
        <v>82</v>
      </c>
      <c r="C1" s="25"/>
      <c r="D1" s="25"/>
      <c r="E1" s="25"/>
      <c r="F1" s="25"/>
      <c r="G1" s="25"/>
    </row>
    <row r="3" spans="1:17" x14ac:dyDescent="0.35">
      <c r="A3" s="2" t="s">
        <v>24</v>
      </c>
      <c r="B3" t="s">
        <v>111</v>
      </c>
    </row>
    <row r="4" spans="1:17" x14ac:dyDescent="0.35">
      <c r="A4" s="2"/>
      <c r="B4" t="s">
        <v>112</v>
      </c>
    </row>
    <row r="5" spans="1:17" x14ac:dyDescent="0.35">
      <c r="A5" s="2" t="s">
        <v>18</v>
      </c>
      <c r="B5" t="s">
        <v>19</v>
      </c>
    </row>
    <row r="7" spans="1:17" x14ac:dyDescent="0.35">
      <c r="B7" s="2" t="s">
        <v>71</v>
      </c>
      <c r="C7" s="2" t="s">
        <v>65</v>
      </c>
      <c r="D7" s="2" t="s">
        <v>66</v>
      </c>
      <c r="E7" s="2" t="s">
        <v>64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26</v>
      </c>
      <c r="M7" s="2" t="s">
        <v>60</v>
      </c>
      <c r="N7" s="2" t="s">
        <v>35</v>
      </c>
      <c r="O7" s="2" t="s">
        <v>34</v>
      </c>
      <c r="P7" s="2" t="s">
        <v>33</v>
      </c>
      <c r="Q7" s="2" t="s">
        <v>32</v>
      </c>
    </row>
    <row r="8" spans="1:17" x14ac:dyDescent="0.35">
      <c r="A8" s="2" t="s">
        <v>12</v>
      </c>
      <c r="B8" s="4">
        <v>4409003.04437178</v>
      </c>
      <c r="C8" s="4">
        <v>4451804.85614968</v>
      </c>
      <c r="D8" s="4">
        <v>4491279.6358565204</v>
      </c>
      <c r="E8" s="4">
        <v>4396780.0276317</v>
      </c>
      <c r="F8" s="4">
        <v>4380132.80405448</v>
      </c>
      <c r="G8" s="4">
        <v>4312373.3428291604</v>
      </c>
      <c r="H8" s="4">
        <v>4133246.12795866</v>
      </c>
      <c r="I8" s="4">
        <v>4014302.6805893602</v>
      </c>
      <c r="J8" s="4">
        <v>3848825.5871318001</v>
      </c>
      <c r="K8" s="4">
        <v>3582353.3138712002</v>
      </c>
      <c r="L8" s="4">
        <v>3442592.3171040001</v>
      </c>
      <c r="M8" s="4">
        <v>3368387.4731231998</v>
      </c>
      <c r="N8" s="4">
        <v>3247073.8767955001</v>
      </c>
      <c r="O8" s="4">
        <v>3099522.8190171998</v>
      </c>
      <c r="P8" s="4">
        <v>2811997.7008083002</v>
      </c>
      <c r="Q8" s="4">
        <v>2626278.0710569201</v>
      </c>
    </row>
    <row r="9" spans="1:17" x14ac:dyDescent="0.35">
      <c r="A9" s="2" t="s">
        <v>13</v>
      </c>
      <c r="B9" s="4">
        <v>216647.13722115901</v>
      </c>
      <c r="C9" s="4">
        <v>218261.615158731</v>
      </c>
      <c r="D9" s="4">
        <v>207900.64781112401</v>
      </c>
      <c r="E9" s="4">
        <v>211021.96247784901</v>
      </c>
      <c r="F9" s="4">
        <v>216506.78418524799</v>
      </c>
      <c r="G9" s="4">
        <v>209475.53010138901</v>
      </c>
      <c r="H9" s="4">
        <v>213234.82790576899</v>
      </c>
      <c r="I9" s="4">
        <v>215706.79493461701</v>
      </c>
      <c r="J9" s="4">
        <v>214383.206734879</v>
      </c>
      <c r="K9" s="4">
        <v>225106.694836971</v>
      </c>
      <c r="L9" s="4">
        <v>229371.345071163</v>
      </c>
      <c r="M9" s="4">
        <v>226570.93519420599</v>
      </c>
      <c r="N9" s="4">
        <v>233111.41241378401</v>
      </c>
      <c r="O9" s="4">
        <v>233831.95450504799</v>
      </c>
      <c r="P9" s="4">
        <v>217338.015194634</v>
      </c>
      <c r="Q9" s="4">
        <v>200547.139409681</v>
      </c>
    </row>
    <row r="10" spans="1:17" x14ac:dyDescent="0.35">
      <c r="A10" s="2" t="s">
        <v>15</v>
      </c>
      <c r="B10" s="4">
        <v>555832.27477965597</v>
      </c>
      <c r="C10" s="4">
        <v>571523.35453193903</v>
      </c>
      <c r="D10" s="4">
        <v>580429.36769785604</v>
      </c>
      <c r="E10" s="4">
        <v>577085.20300736499</v>
      </c>
      <c r="F10" s="4">
        <v>595290.64312758902</v>
      </c>
      <c r="G10" s="4">
        <v>613496.08316880802</v>
      </c>
      <c r="H10" s="4">
        <v>605469.94381575799</v>
      </c>
      <c r="I10" s="4">
        <v>614183.51199189504</v>
      </c>
      <c r="J10" s="4">
        <v>616260.98740154901</v>
      </c>
      <c r="K10" s="4">
        <v>625190.68344392104</v>
      </c>
      <c r="L10" s="4">
        <v>607216.89463328698</v>
      </c>
      <c r="M10" s="4">
        <v>657993.039522668</v>
      </c>
      <c r="N10" s="4">
        <v>699590.68250408105</v>
      </c>
      <c r="O10" s="4">
        <v>719492.90526927705</v>
      </c>
      <c r="P10" s="4">
        <v>726425.94764748099</v>
      </c>
      <c r="Q10" s="4">
        <v>729266.05568595696</v>
      </c>
    </row>
    <row r="11" spans="1:17" x14ac:dyDescent="0.35">
      <c r="A11" s="2" t="s">
        <v>16</v>
      </c>
      <c r="B11" s="4">
        <v>627661.80806166097</v>
      </c>
      <c r="C11" s="4">
        <v>635090.91475128301</v>
      </c>
      <c r="D11" s="4">
        <v>643148.86225943698</v>
      </c>
      <c r="E11" s="4">
        <v>589812.13493373198</v>
      </c>
      <c r="F11" s="4">
        <v>390515.08617782401</v>
      </c>
      <c r="G11" s="4">
        <v>384992.75783501001</v>
      </c>
      <c r="H11" s="4">
        <v>384867.24204340897</v>
      </c>
      <c r="I11" s="4">
        <v>381982.28552436602</v>
      </c>
      <c r="J11" s="4">
        <v>383827.757107643</v>
      </c>
      <c r="K11" s="4">
        <v>387006.67842908</v>
      </c>
      <c r="L11" s="4">
        <v>391095.69462723797</v>
      </c>
      <c r="M11" s="4">
        <v>433503.71298359998</v>
      </c>
      <c r="N11" s="4">
        <v>437160.24737719999</v>
      </c>
      <c r="O11" s="4">
        <v>490717.0448948</v>
      </c>
      <c r="P11" s="4">
        <v>503982.63417839998</v>
      </c>
      <c r="Q11" s="4">
        <v>450250.68513519998</v>
      </c>
    </row>
    <row r="12" spans="1:17" x14ac:dyDescent="0.35">
      <c r="A12" s="2" t="s">
        <v>14</v>
      </c>
      <c r="B12" s="4">
        <v>6376.5414638719994</v>
      </c>
      <c r="C12" s="4">
        <v>6530.9392782560008</v>
      </c>
      <c r="D12" s="4">
        <v>6634.8614923599998</v>
      </c>
      <c r="E12" s="4">
        <v>6686.5140814000006</v>
      </c>
      <c r="F12" s="4">
        <v>6735.484552848</v>
      </c>
      <c r="G12" s="4">
        <v>6757.9508218560004</v>
      </c>
      <c r="H12" s="4">
        <v>7779.5874837600004</v>
      </c>
      <c r="I12" s="4">
        <v>8067.5291136240003</v>
      </c>
      <c r="J12" s="4">
        <v>8375.7831466160005</v>
      </c>
      <c r="K12" s="4">
        <v>8719.0910884959994</v>
      </c>
      <c r="L12" s="4">
        <v>9035.2726625359992</v>
      </c>
      <c r="M12" s="4">
        <v>9327.579747438529</v>
      </c>
      <c r="N12" s="4">
        <v>9617.9943648640001</v>
      </c>
      <c r="O12" s="4">
        <v>9590.0497915679989</v>
      </c>
      <c r="P12" s="4">
        <v>9375.4807079359998</v>
      </c>
      <c r="Q12" s="4">
        <v>9107.6280815120008</v>
      </c>
    </row>
    <row r="13" spans="1:17" x14ac:dyDescent="0.35">
      <c r="A13" s="2" t="s">
        <v>17</v>
      </c>
      <c r="B13" s="4">
        <v>5815520.8058981197</v>
      </c>
      <c r="C13" s="4">
        <v>5883211.67986988</v>
      </c>
      <c r="D13" s="4">
        <v>5929393.3751172898</v>
      </c>
      <c r="E13" s="4">
        <v>5781385.8421320403</v>
      </c>
      <c r="F13" s="4">
        <v>5589180.8020979902</v>
      </c>
      <c r="G13" s="4">
        <v>5527095.6647562198</v>
      </c>
      <c r="H13" s="4">
        <v>5344597.7292073499</v>
      </c>
      <c r="I13" s="4">
        <v>5234242.8021538602</v>
      </c>
      <c r="J13" s="4">
        <v>5071673.3215224799</v>
      </c>
      <c r="K13" s="4">
        <v>4828376.4616696602</v>
      </c>
      <c r="L13" s="4">
        <v>4679311.5240982203</v>
      </c>
      <c r="M13" s="4">
        <v>4695782.7405711096</v>
      </c>
      <c r="N13" s="4">
        <v>4626554.21345542</v>
      </c>
      <c r="O13" s="4">
        <v>4553154.7734778896</v>
      </c>
      <c r="P13" s="4">
        <v>4269119.77853675</v>
      </c>
      <c r="Q13" s="4">
        <v>4015449.5793692698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11A58-8700-4176-9C9E-70A9D5BF988B}">
  <dimension ref="A1:AH11"/>
  <sheetViews>
    <sheetView workbookViewId="0">
      <selection activeCell="E11" sqref="E11"/>
    </sheetView>
  </sheetViews>
  <sheetFormatPr defaultRowHeight="14.5" x14ac:dyDescent="0.35"/>
  <cols>
    <col min="1" max="1" width="23" bestFit="1" customWidth="1"/>
    <col min="2" max="26" width="11.7265625" customWidth="1"/>
  </cols>
  <sheetData>
    <row r="1" spans="1:34" ht="19.5" thickBot="1" x14ac:dyDescent="0.45">
      <c r="A1" s="25" t="s">
        <v>51</v>
      </c>
      <c r="B1" s="25" t="s">
        <v>83</v>
      </c>
      <c r="C1" s="25"/>
      <c r="D1" s="25"/>
      <c r="E1" s="25"/>
      <c r="F1" s="25"/>
    </row>
    <row r="3" spans="1:34" x14ac:dyDescent="0.35">
      <c r="A3" s="2" t="s">
        <v>24</v>
      </c>
      <c r="B3" s="15" t="s">
        <v>113</v>
      </c>
    </row>
    <row r="4" spans="1:34" x14ac:dyDescent="0.35">
      <c r="A4" s="2" t="s">
        <v>18</v>
      </c>
      <c r="B4" t="s">
        <v>22</v>
      </c>
    </row>
    <row r="6" spans="1:34" s="3" customFormat="1" x14ac:dyDescent="0.35">
      <c r="B6" s="2" t="s">
        <v>35</v>
      </c>
      <c r="C6" s="2" t="s">
        <v>34</v>
      </c>
      <c r="D6" s="2" t="s">
        <v>33</v>
      </c>
      <c r="E6" s="2" t="s">
        <v>32</v>
      </c>
      <c r="F6" s="2" t="s">
        <v>31</v>
      </c>
    </row>
    <row r="7" spans="1:34" x14ac:dyDescent="0.35">
      <c r="A7" s="2" t="s">
        <v>114</v>
      </c>
      <c r="B7" s="4">
        <v>1077.2971100000002</v>
      </c>
      <c r="C7" s="4">
        <v>923</v>
      </c>
      <c r="D7" s="4">
        <v>973.78099999999949</v>
      </c>
      <c r="E7" s="4">
        <v>882.37</v>
      </c>
      <c r="F7" s="4">
        <v>728.06000000000472</v>
      </c>
      <c r="Q7" s="15"/>
      <c r="T7" s="4"/>
      <c r="U7" s="4"/>
      <c r="V7" s="5"/>
      <c r="W7" s="4"/>
      <c r="X7" s="4"/>
      <c r="Y7" s="5"/>
      <c r="Z7" s="4"/>
      <c r="AA7" s="4"/>
      <c r="AB7" s="5"/>
      <c r="AC7" s="4"/>
      <c r="AD7" s="4"/>
      <c r="AE7" s="5"/>
      <c r="AF7" s="4"/>
      <c r="AG7" s="4"/>
      <c r="AH7" s="5"/>
    </row>
    <row r="8" spans="1:34" ht="29" x14ac:dyDescent="0.35">
      <c r="A8" s="29" t="s">
        <v>131</v>
      </c>
      <c r="B8" s="4">
        <v>384.15099000000043</v>
      </c>
      <c r="C8" s="4">
        <v>280</v>
      </c>
      <c r="D8" s="4">
        <v>321.90899999999993</v>
      </c>
      <c r="E8" s="4">
        <v>813.24</v>
      </c>
      <c r="F8" s="4">
        <v>678.15243750000002</v>
      </c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</row>
    <row r="9" spans="1:34" x14ac:dyDescent="0.35">
      <c r="A9" s="2" t="s">
        <v>115</v>
      </c>
      <c r="B9" s="28">
        <v>0.35658778477554848</v>
      </c>
      <c r="C9" s="28">
        <v>0.30335861321776814</v>
      </c>
      <c r="D9" s="28">
        <v>0.33057638216395691</v>
      </c>
      <c r="E9" s="28">
        <v>0.92165418135249388</v>
      </c>
      <c r="F9" s="28">
        <v>0.93145130552426392</v>
      </c>
    </row>
    <row r="10" spans="1:34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34" x14ac:dyDescent="0.35">
      <c r="B11" s="4"/>
      <c r="C11" s="4"/>
      <c r="D11" s="5"/>
      <c r="E11" s="4"/>
      <c r="F11" s="4"/>
      <c r="G11" s="5"/>
      <c r="H11" s="4"/>
      <c r="I11" s="4"/>
      <c r="J11" s="5"/>
      <c r="K11" s="4"/>
      <c r="L11" s="4"/>
      <c r="M11" s="5"/>
      <c r="N11" s="4"/>
      <c r="O11" s="4"/>
      <c r="P11" s="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36360-DC2F-4863-BDE7-A7F19438E979}">
  <dimension ref="A1:G9"/>
  <sheetViews>
    <sheetView zoomScaleNormal="100" workbookViewId="0">
      <selection activeCell="G11" sqref="G11"/>
    </sheetView>
  </sheetViews>
  <sheetFormatPr defaultRowHeight="14.5" x14ac:dyDescent="0.35"/>
  <cols>
    <col min="1" max="1" width="23" bestFit="1" customWidth="1"/>
    <col min="2" max="26" width="11.7265625" customWidth="1"/>
  </cols>
  <sheetData>
    <row r="1" spans="1:7" ht="19.5" thickBot="1" x14ac:dyDescent="0.45">
      <c r="A1" s="25" t="s">
        <v>10</v>
      </c>
      <c r="B1" s="25" t="s">
        <v>84</v>
      </c>
      <c r="C1" s="25"/>
      <c r="D1" s="25"/>
      <c r="E1" s="25"/>
      <c r="F1" s="25"/>
      <c r="G1" s="30"/>
    </row>
    <row r="3" spans="1:7" x14ac:dyDescent="0.35">
      <c r="A3" s="2" t="s">
        <v>24</v>
      </c>
      <c r="B3" s="15" t="s">
        <v>116</v>
      </c>
    </row>
    <row r="4" spans="1:7" x14ac:dyDescent="0.35">
      <c r="A4" s="2" t="s">
        <v>18</v>
      </c>
      <c r="B4" t="s">
        <v>22</v>
      </c>
    </row>
    <row r="5" spans="1:7" x14ac:dyDescent="0.35">
      <c r="A5" s="2"/>
    </row>
    <row r="6" spans="1:7" s="3" customFormat="1" x14ac:dyDescent="0.35">
      <c r="B6" s="2" t="s">
        <v>35</v>
      </c>
      <c r="C6" s="2" t="s">
        <v>34</v>
      </c>
      <c r="D6" s="2" t="s">
        <v>33</v>
      </c>
      <c r="E6" s="2" t="s">
        <v>32</v>
      </c>
      <c r="F6" s="2" t="s">
        <v>31</v>
      </c>
    </row>
    <row r="7" spans="1:7" x14ac:dyDescent="0.35">
      <c r="A7" s="2" t="s">
        <v>114</v>
      </c>
      <c r="B7" s="4">
        <v>9797.1899999999987</v>
      </c>
      <c r="C7" s="4">
        <v>9759.4250000000011</v>
      </c>
      <c r="D7" s="4">
        <v>11701.447666666665</v>
      </c>
      <c r="E7" s="4">
        <v>9886.7099999999991</v>
      </c>
      <c r="F7" s="4">
        <v>8335.5079999999998</v>
      </c>
    </row>
    <row r="8" spans="1:7" x14ac:dyDescent="0.35">
      <c r="A8" s="29" t="s">
        <v>21</v>
      </c>
      <c r="B8" s="4">
        <v>2517.6563999999998</v>
      </c>
      <c r="C8" s="4">
        <v>4060.9672</v>
      </c>
      <c r="D8" s="4">
        <v>5340.3774133333336</v>
      </c>
      <c r="E8" s="4">
        <v>5484.1247999999996</v>
      </c>
      <c r="F8" s="4">
        <v>4438.2222000000002</v>
      </c>
    </row>
    <row r="9" spans="1:7" x14ac:dyDescent="0.35">
      <c r="A9" s="2" t="s">
        <v>115</v>
      </c>
      <c r="B9" s="5">
        <v>0.25697739862144148</v>
      </c>
      <c r="C9" s="5">
        <v>0.41610721943147261</v>
      </c>
      <c r="D9" s="5">
        <v>0.45638604431366236</v>
      </c>
      <c r="E9" s="5">
        <v>0.55469663821433013</v>
      </c>
      <c r="F9" s="5">
        <v>0.53244771644391686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A08AA-11E5-4FE2-9853-C0F3963A710C}">
  <dimension ref="A1:R17"/>
  <sheetViews>
    <sheetView workbookViewId="0">
      <selection activeCell="I11" sqref="I11"/>
    </sheetView>
  </sheetViews>
  <sheetFormatPr defaultRowHeight="14.5" x14ac:dyDescent="0.35"/>
  <cols>
    <col min="1" max="1" width="21.54296875" customWidth="1"/>
    <col min="2" max="2" width="22.1796875" customWidth="1"/>
  </cols>
  <sheetData>
    <row r="1" spans="1:18" ht="19.5" thickBot="1" x14ac:dyDescent="0.45">
      <c r="A1" s="25" t="s">
        <v>96</v>
      </c>
      <c r="B1" s="25" t="s">
        <v>85</v>
      </c>
      <c r="C1" s="25"/>
      <c r="D1" s="25"/>
      <c r="E1" s="25"/>
      <c r="F1" s="25"/>
      <c r="G1" s="25"/>
      <c r="H1" s="25"/>
    </row>
    <row r="3" spans="1:18" x14ac:dyDescent="0.35">
      <c r="A3" s="2" t="s">
        <v>24</v>
      </c>
      <c r="B3" t="s">
        <v>117</v>
      </c>
    </row>
    <row r="4" spans="1:18" x14ac:dyDescent="0.35">
      <c r="A4" s="2" t="s">
        <v>18</v>
      </c>
      <c r="B4" t="s">
        <v>22</v>
      </c>
    </row>
    <row r="6" spans="1:18" x14ac:dyDescent="0.35">
      <c r="A6" s="3"/>
      <c r="B6" s="3"/>
      <c r="C6" s="2" t="s">
        <v>35</v>
      </c>
      <c r="D6" s="2" t="s">
        <v>34</v>
      </c>
      <c r="E6" s="2" t="s">
        <v>33</v>
      </c>
      <c r="F6" s="2" t="s">
        <v>32</v>
      </c>
      <c r="G6" s="2" t="s">
        <v>31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35">
      <c r="A7" s="2" t="s">
        <v>72</v>
      </c>
      <c r="B7" s="2" t="s">
        <v>114</v>
      </c>
      <c r="C7">
        <v>1885</v>
      </c>
      <c r="D7" s="4">
        <v>2451.3200000000002</v>
      </c>
      <c r="E7" s="4">
        <v>2451.3200000000002</v>
      </c>
      <c r="F7" s="4">
        <v>16519.696399999997</v>
      </c>
      <c r="G7" s="4">
        <v>18844.59</v>
      </c>
    </row>
    <row r="8" spans="1:18" x14ac:dyDescent="0.35">
      <c r="B8" s="29" t="s">
        <v>21</v>
      </c>
      <c r="C8">
        <v>1885</v>
      </c>
      <c r="D8" s="4">
        <v>2451.3200000000002</v>
      </c>
      <c r="E8" s="4">
        <v>2328.7539999999999</v>
      </c>
      <c r="F8" s="4">
        <v>16471.652899999997</v>
      </c>
      <c r="G8" s="4">
        <v>18817.030999999999</v>
      </c>
    </row>
    <row r="9" spans="1:18" x14ac:dyDescent="0.35">
      <c r="B9" s="2" t="s">
        <v>115</v>
      </c>
      <c r="C9" s="5">
        <v>1</v>
      </c>
      <c r="D9" s="5">
        <v>1</v>
      </c>
      <c r="E9" s="5">
        <v>0.94999999999999984</v>
      </c>
      <c r="F9" s="5">
        <v>0.99709174437370407</v>
      </c>
      <c r="G9" s="5">
        <v>0.99853756436197327</v>
      </c>
    </row>
    <row r="10" spans="1:18" x14ac:dyDescent="0.35">
      <c r="B10" s="2"/>
      <c r="C10" s="5"/>
      <c r="D10" s="5"/>
      <c r="E10" s="5"/>
      <c r="F10" s="5"/>
      <c r="G10" s="5"/>
    </row>
    <row r="11" spans="1:18" x14ac:dyDescent="0.35">
      <c r="A11" s="2" t="s">
        <v>73</v>
      </c>
      <c r="B11" s="2" t="s">
        <v>114</v>
      </c>
      <c r="D11" s="4"/>
      <c r="E11" s="4"/>
      <c r="F11" s="4">
        <v>1340.316</v>
      </c>
      <c r="G11" s="4">
        <v>13163.29</v>
      </c>
    </row>
    <row r="12" spans="1:18" x14ac:dyDescent="0.35">
      <c r="B12" s="29" t="s">
        <v>21</v>
      </c>
      <c r="D12" s="4"/>
      <c r="E12" s="4"/>
      <c r="F12" s="4">
        <v>1243.2944</v>
      </c>
      <c r="G12" s="4">
        <v>11637.9</v>
      </c>
    </row>
    <row r="13" spans="1:18" x14ac:dyDescent="0.35">
      <c r="B13" s="2" t="s">
        <v>115</v>
      </c>
      <c r="C13" s="5"/>
      <c r="D13" s="5"/>
      <c r="E13" s="5"/>
      <c r="F13" s="5">
        <v>0.92761289128832303</v>
      </c>
      <c r="G13" s="5">
        <v>0.88411787630599936</v>
      </c>
    </row>
    <row r="17" spans="1:1" x14ac:dyDescent="0.35">
      <c r="A17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A0879-D961-4B25-9088-68DF40785B7A}">
  <dimension ref="A1:G4"/>
  <sheetViews>
    <sheetView workbookViewId="0">
      <selection activeCell="A5" sqref="A5"/>
    </sheetView>
  </sheetViews>
  <sheetFormatPr defaultRowHeight="14.5" x14ac:dyDescent="0.35"/>
  <cols>
    <col min="1" max="1" width="14.1796875" customWidth="1"/>
  </cols>
  <sheetData>
    <row r="1" spans="1:7" ht="19.5" thickBot="1" x14ac:dyDescent="0.45">
      <c r="A1" s="25" t="s">
        <v>23</v>
      </c>
      <c r="B1" s="25" t="s">
        <v>86</v>
      </c>
      <c r="C1" s="25"/>
      <c r="D1" s="25"/>
      <c r="E1" s="25"/>
      <c r="F1" s="25"/>
      <c r="G1" s="25"/>
    </row>
    <row r="3" spans="1:7" x14ac:dyDescent="0.35">
      <c r="A3" t="s">
        <v>127</v>
      </c>
    </row>
    <row r="4" spans="1:7" x14ac:dyDescent="0.35">
      <c r="A4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E4121-EABF-42AD-BCAB-E20D5B55D259}">
  <dimension ref="A1:H8"/>
  <sheetViews>
    <sheetView workbookViewId="0">
      <selection activeCell="I9" sqref="I9"/>
    </sheetView>
  </sheetViews>
  <sheetFormatPr defaultRowHeight="14.5" x14ac:dyDescent="0.35"/>
  <cols>
    <col min="1" max="1" width="27.81640625" customWidth="1"/>
    <col min="2" max="2" width="10.453125" bestFit="1" customWidth="1"/>
    <col min="3" max="3" width="10.1796875" customWidth="1"/>
    <col min="4" max="4" width="10.453125" bestFit="1" customWidth="1"/>
    <col min="5" max="5" width="10.1796875" bestFit="1" customWidth="1"/>
    <col min="6" max="6" width="10.453125" bestFit="1" customWidth="1"/>
    <col min="7" max="7" width="10.1796875" bestFit="1" customWidth="1"/>
    <col min="9" max="10" width="10.1796875" bestFit="1" customWidth="1"/>
    <col min="12" max="13" width="10.1796875" bestFit="1" customWidth="1"/>
    <col min="15" max="16" width="10.1796875" bestFit="1" customWidth="1"/>
  </cols>
  <sheetData>
    <row r="1" spans="1:8" ht="19.5" thickBot="1" x14ac:dyDescent="0.45">
      <c r="A1" s="25" t="s">
        <v>97</v>
      </c>
      <c r="B1" s="25" t="s">
        <v>87</v>
      </c>
      <c r="C1" s="25"/>
      <c r="D1" s="25"/>
      <c r="E1" s="25"/>
      <c r="F1" s="25"/>
      <c r="G1" s="25"/>
      <c r="H1" s="25"/>
    </row>
    <row r="3" spans="1:8" x14ac:dyDescent="0.35">
      <c r="A3" s="2" t="s">
        <v>24</v>
      </c>
      <c r="B3" t="s">
        <v>118</v>
      </c>
    </row>
    <row r="4" spans="1:8" x14ac:dyDescent="0.35">
      <c r="A4" s="2"/>
    </row>
    <row r="5" spans="1:8" x14ac:dyDescent="0.35">
      <c r="A5" s="2"/>
      <c r="B5" s="2" t="s">
        <v>35</v>
      </c>
      <c r="C5" s="2" t="s">
        <v>34</v>
      </c>
      <c r="D5" s="2" t="s">
        <v>33</v>
      </c>
      <c r="E5" s="2" t="s">
        <v>32</v>
      </c>
      <c r="F5" s="2" t="s">
        <v>31</v>
      </c>
      <c r="G5" s="29" t="s">
        <v>24</v>
      </c>
    </row>
    <row r="6" spans="1:8" x14ac:dyDescent="0.35">
      <c r="A6" s="2" t="s">
        <v>74</v>
      </c>
      <c r="B6" s="8">
        <v>0.66783645284577708</v>
      </c>
      <c r="C6" s="8">
        <v>0.48437941610583718</v>
      </c>
      <c r="D6" s="8">
        <v>0.4614609397786662</v>
      </c>
      <c r="E6" s="8">
        <v>0.47</v>
      </c>
      <c r="F6" s="8">
        <v>0.4902974379535</v>
      </c>
      <c r="G6" s="8">
        <v>0.9</v>
      </c>
    </row>
    <row r="7" spans="1:8" x14ac:dyDescent="0.35">
      <c r="A7" s="2" t="s">
        <v>75</v>
      </c>
      <c r="B7" s="7">
        <v>0.26373891994739129</v>
      </c>
      <c r="C7" s="7">
        <v>0.27850454719164947</v>
      </c>
      <c r="D7" s="7">
        <v>0.26839640616570593</v>
      </c>
      <c r="E7" s="7">
        <v>0.2767</v>
      </c>
      <c r="F7" s="7">
        <v>0.26526438167277933</v>
      </c>
      <c r="G7" s="8">
        <v>0.35</v>
      </c>
    </row>
    <row r="8" spans="1:8" x14ac:dyDescent="0.35">
      <c r="A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Chart list</vt:lpstr>
      <vt:lpstr>Chart 1</vt:lpstr>
      <vt:lpstr>Chart 2</vt:lpstr>
      <vt:lpstr>Chart 3</vt:lpstr>
      <vt:lpstr>Chart 4</vt:lpstr>
      <vt:lpstr>Chart 5</vt:lpstr>
      <vt:lpstr>Chart 6</vt:lpstr>
      <vt:lpstr>Chart 7</vt:lpstr>
      <vt:lpstr>Chart 8</vt:lpstr>
      <vt:lpstr>Chart 9</vt:lpstr>
      <vt:lpstr>Chart 10</vt:lpstr>
      <vt:lpstr>Chart 11</vt:lpstr>
      <vt:lpstr>Chart 12</vt:lpstr>
      <vt:lpstr>Chart 13</vt:lpstr>
      <vt:lpstr>Chart 14</vt:lpstr>
      <vt:lpstr>Chart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Karinne Taylor</dc:creator>
  <cp:lastModifiedBy>Andreza Lobato Diuana Ireland</cp:lastModifiedBy>
  <dcterms:created xsi:type="dcterms:W3CDTF">2022-09-02T04:03:02Z</dcterms:created>
  <dcterms:modified xsi:type="dcterms:W3CDTF">2023-08-08T07:17:01Z</dcterms:modified>
</cp:coreProperties>
</file>